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S_received\"/>
    </mc:Choice>
  </mc:AlternateContent>
  <xr:revisionPtr revIDLastSave="0" documentId="13_ncr:1_{0EC2D38E-D2BB-4C3D-A0F6-884D893E002F}" xr6:coauthVersionLast="47" xr6:coauthVersionMax="47" xr10:uidLastSave="{00000000-0000-0000-0000-000000000000}"/>
  <bookViews>
    <workbookView xWindow="24" yWindow="744" windowWidth="23016" windowHeight="1221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l="1"/>
  <c r="P2" i="1" s="1"/>
  <c r="P1" i="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<sst xmlns="http://schemas.openxmlformats.org/spreadsheetml/2006/main" count="163" uniqueCount="132">
  <si>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</si>
  <si>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</si>
  <si>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</si>
  <si>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</si>
  <si>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</si>
  <si>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</si>
  <si>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</si>
  <si>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</si>
  <si>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</si>
  <si>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</si>
  <si>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</si>
  <si>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</si>
  <si>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</si>
  <si>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</si>
  <si>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</si>
  <si>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</si>
  <si>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</si>
  <si>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</si>
  <si>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</si>
  <si>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</si>
  <si>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</si>
  <si>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</si>
  <si>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</si>
  <si>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</si>
  <si>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</si>
  <si>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</si>
  <si>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</si>
  <si>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</si>
  <si>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</si>
  <si>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</si>
  <si>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</si>
  <si>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</si>
  <si>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</si>
  <si>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</si>
  <si>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</si>
  <si>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</si>
  <si>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</si>
  <si>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</si>
  <si>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</si>
  <si>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</si>
  <si>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</si>
  <si>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</si>
  <si>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</si>
  <si>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</si>
  <si>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</si>
  <si>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</si>
  <si>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</si>
  <si>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</si>
  <si>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</si>
  <si>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</si>
  <si>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</si>
  <si>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</si>
  <si>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</si>
  <si>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</si>
  <si>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</si>
  <si>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</si>
  <si>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</si>
  <si>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</si>
  <si>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</si>
  <si>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</si>
  <si>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</si>
  <si>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</si>
  <si>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</si>
  <si>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</si>
  <si>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</si>
  <si>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</si>
  <si>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</si>
  <si>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</si>
  <si>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</si>
  <si>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</si>
  <si>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</si>
  <si>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</si>
  <si>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</si>
  <si>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</si>
  <si>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</si>
  <si>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</si>
  <si>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</si>
  <si>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</si>
  <si>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</si>
  <si>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</si>
  <si>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</si>
  <si>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</si>
  <si>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</si>
  <si>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</si>
  <si>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</si>
  <si>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</si>
  <si>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</si>
  <si>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</si>
  <si>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</si>
  <si>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</si>
  <si>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</si>
  <si>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</si>
  <si>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</si>
  <si>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</si>
  <si>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</si>
  <si>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</si>
  <si>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</si>
  <si>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</si>
  <si>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</si>
  <si>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</si>
  <si>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</si>
  <si>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</si>
  <si>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</si>
  <si>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</si>
  <si>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</si>
  <si>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</si>
  <si>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</si>
  <si>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</si>
  <si>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</si>
  <si>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</si>
  <si>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</si>
  <si>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</si>
  <si>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</si>
  <si>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</si>
  <si>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</si>
  <si>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</si>
  <si>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</si>
  <si>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</si>
  <si>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Pisoniviricetes</t>
  </si>
  <si>
    <t>Nidovirales</t>
  </si>
  <si>
    <t>Cornidovirineae</t>
  </si>
  <si>
    <t>Coronaviridae</t>
  </si>
  <si>
    <t>Orthocoronavirinae</t>
  </si>
  <si>
    <t>Alphacoronavirus</t>
  </si>
  <si>
    <t>S</t>
    <phoneticPr fontId="30" type="noConversion"/>
  </si>
  <si>
    <t>Minunacovirus</t>
    <phoneticPr fontId="30" type="noConversion"/>
  </si>
  <si>
    <t>Alphacoronavirus kerichoense</t>
    <phoneticPr fontId="30" type="noConversion"/>
  </si>
  <si>
    <t>PP273175</t>
    <phoneticPr fontId="30" type="noConversion"/>
  </si>
  <si>
    <t>Miniopterus bat coronavirus BAT0740</t>
    <phoneticPr fontId="30" type="noConversion"/>
  </si>
  <si>
    <t>MiBtCoV-BAT0740</t>
    <phoneticPr fontId="30" type="noConversion"/>
  </si>
  <si>
    <t>4A/Kenya/BAT0740/2015</t>
    <phoneticPr fontId="30" type="noConversion"/>
  </si>
  <si>
    <t>After the geographic location of initial discovery (Kericho County in Kenya)</t>
    <phoneticPr fontId="3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</si>
</sst>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2"/>
      <scheme val="minor"/>
    </font>
    <font>
      <i/>
      <sz val="12"/>
      <color theme="1"/>
      <name val="Calibri"/>
      <family val="3"/>
      <charset val="134"/>
      <scheme val="minor"/>
    </font>
    <font>
      <sz val="12"/>
      <color rgb="FF7030A0"/>
      <name val="Calibri"/>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8" fillId="7" borderId="1" xfId="0" applyFon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33"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phoneticPr fontId="30" type="noConversion"/>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zoomScale="95" zoomScaleNormal="95" workbookViewId="0">
      <pane ySplit="4" topLeftCell="A5" activePane="bottomLeft" state="frozen"/>
      <selection pane="bottomLeft"/>
    </sheetView>
  </sheetViews>
  <sheetFormatPr defaultColWidth="11.19921875" defaultRowHeight="15.6"/>
  <cols>
    <col min="1" max="1" width="15" style="2" bestFit="1" customWidth="1"/>
    <col min="2" max="2" width="9" style="2" bestFit="1" customWidth="1"/>
    <col min="3" max="3" width="11.69921875" style="2" customWidth="1"/>
    <col min="4" max="4" width="11.19921875" style="2" bestFit="1" customWidth="1"/>
    <col min="5" max="6" width="10.796875" style="2"/>
    <col min="7" max="7" width="15.5" style="2" customWidth="1"/>
    <col min="8" max="9" width="10.796875" style="2"/>
    <col min="10" max="10" width="14.796875" style="2" customWidth="1"/>
    <col min="11" max="11" width="13.09765625" style="2" customWidth="1"/>
    <col min="12" max="12" width="18.09765625" style="2" customWidth="1"/>
    <col min="13" max="13" width="16.3984375" style="2" customWidth="1"/>
    <col min="14" max="14" width="10.796875" style="2"/>
    <col min="15" max="15" width="14.5" style="2" customWidth="1"/>
    <col min="16" max="16" width="17" style="14" customWidth="1"/>
    <col min="17" max="17" width="10.796875" style="14"/>
    <col min="18" max="18" width="14.09765625" style="14" customWidth="1"/>
    <col min="19" max="19" width="10.796875" style="14"/>
    <col min="20" max="20" width="14.5" style="14" customWidth="1"/>
    <col min="21" max="24" width="10.796875" style="14"/>
    <col min="25" max="25" width="14.19921875" style="14" customWidth="1"/>
    <col min="26" max="26" width="14" style="14" customWidth="1"/>
    <col min="27" max="27" width="19.5" style="14" customWidth="1"/>
    <col min="28" max="28" width="17.796875" style="14" customWidth="1"/>
    <col min="29" max="29" width="40" style="14" customWidth="1"/>
    <col min="30" max="30" width="31.796875" style="26" customWidth="1"/>
    <col min="31" max="32" width="31.296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62.796875" style="1" customWidth="1"/>
  </cols>
  <sheetData>
    <row r="1" spans="1:41" s="17" customFormat="1" ht="23.4">
      <c r="A1" s="18" t="s">
        <v>81</v>
      </c>
      <c r="B1" s="48" t="s">
        <v>112</v>
      </c>
      <c r="C1" s="48"/>
      <c r="D1" s="48"/>
      <c r="E1" s="49" t="str">
        <f ca="1">IF(LEN(cellFilenameFormatErrors)=0,LEFT(cellBaseFilename,9),"Code is automatically derived from the filename: 'YEAR.###X.[STATUS.][v#.]DESCRIPTION.xlsx', X=SC code")</f>
        <v>2026.003S</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2026.003S.N.v1.Minunacovirus_1nsp.xlsx</v>
      </c>
      <c r="AF1" s="23"/>
      <c r="AG1" s="16"/>
      <c r="AH1" s="16"/>
      <c r="AI1" s="16"/>
      <c r="AJ1" s="16"/>
      <c r="AK1" s="16"/>
      <c r="AL1" s="16"/>
      <c r="AM1" s="16"/>
      <c r="AN1" s="16"/>
      <c r="AO1"/>
    </row>
    <row r="2" spans="1:41" ht="18">
      <c r="A2" s="18" t="s">
        <v>115</v>
      </c>
      <c r="B2" s="48" t="s">
        <v>111</v>
      </c>
      <c r="C2" s="48"/>
      <c r="D2" s="48"/>
      <c r="E2" s="50" t="s">
        <v>124</v>
      </c>
      <c r="F2" s="51"/>
      <c r="G2" s="51"/>
      <c r="H2" s="51"/>
      <c r="I2" s="51"/>
      <c r="J2" s="51"/>
      <c r="K2" s="51"/>
      <c r="L2" s="51"/>
      <c r="M2" s="51"/>
      <c r="N2" s="51"/>
      <c r="O2" s="51"/>
      <c r="P2" s="41" t="str">
        <f ca="1">_xlfn.CONCAT(
IF(NOT(ISERROR(AF2)),"","Study Section code ('"&amp;AE2&amp;"') is not valid; ")
)</f>
        <v/>
      </c>
      <c r="Q2" s="42"/>
      <c r="R2" s="42"/>
      <c r="S2" s="42"/>
      <c r="T2" s="42"/>
      <c r="U2" s="42"/>
      <c r="V2" s="42"/>
      <c r="W2" s="42"/>
      <c r="X2" s="42"/>
      <c r="Y2" s="42"/>
      <c r="Z2" s="42"/>
      <c r="AA2" s="42"/>
      <c r="AB2" s="42"/>
      <c r="AC2" s="42"/>
      <c r="AD2" s="30" t="s">
        <v>28</v>
      </c>
      <c r="AE2" s="24" t="str">
        <f ca="1">MID(AE1,9,1)</f>
        <v>S</v>
      </c>
      <c r="AF2" s="24" t="str">
        <f ca="1">VLOOKUP(AE2,studySectionCodeLUT,2,FALSE)</f>
        <v>Animal +ssRNA (S) proposals</v>
      </c>
      <c r="AG2" s="3"/>
      <c r="AH2" s="3"/>
      <c r="AI2" s="3"/>
      <c r="AJ2" s="3"/>
      <c r="AK2" s="3"/>
      <c r="AL2" s="3"/>
      <c r="AM2" s="3"/>
      <c r="AN2" s="3"/>
    </row>
    <row r="3" spans="1:41" ht="36" customHeight="1">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c r="W5" s="34"/>
      <c r="X5" s="34" t="s">
        <v>119</v>
      </c>
      <c r="Y5" s="34" t="s">
        <v>120</v>
      </c>
      <c r="Z5" s="34" t="s">
        <v>121</v>
      </c>
      <c r="AA5" s="34" t="s">
        <v>122</v>
      </c>
      <c r="AB5" s="34" t="s">
        <v>123</v>
      </c>
      <c r="AC5" s="36" t="s">
        <v>125</v>
      </c>
      <c r="AD5" s="35" t="s">
        <v>126</v>
      </c>
      <c r="AE5" s="4" t="s">
        <v>127</v>
      </c>
      <c r="AF5" s="4" t="s">
        <v>128</v>
      </c>
      <c r="AG5" s="4" t="s">
        <v>129</v>
      </c>
      <c r="AH5" s="4" t="s">
        <v>130</v>
      </c>
      <c r="AI5" s="4" t="s">
        <v>24</v>
      </c>
      <c r="AJ5" s="4" t="s">
        <v>101</v>
      </c>
      <c r="AK5" s="4" t="s">
        <v>63</v>
      </c>
      <c r="AL5" s="15" t="s">
        <v>27</v>
      </c>
      <c r="AM5" s="15" t="s">
        <v>28</v>
      </c>
      <c r="AN5" s="1" t="s">
        <v>131</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0">
      <formula>ROW(A1)&gt;5</formula>
    </cfRule>
  </conditionalFormatting>
  <conditionalFormatting sqref="P1:P4 Q3:AC4 P5:AC1048567">
    <cfRule type="expression" dxfId="4" priority="12">
      <formula>AND(NOT(ISBLANK(P1)),COUNTA(Q1:$AD1)=0)</formula>
    </cfRule>
  </conditionalFormatting>
  <conditionalFormatting sqref="P4:AC1048576">
    <cfRule type="containsText" dxfId="3" priority="11" operator="containsText" text=" ">
      <formula>NOT(ISERROR(SEARCH(" ",P4)))</formula>
    </cfRule>
  </conditionalFormatting>
  <conditionalFormatting sqref="P1048568:AC1048576">
    <cfRule type="expression" dxfId="2" priority="31">
      <formula>AND(NOT(ISBLANK(P1048568)),COUNTA(Q1048568:$AD1048569)=0)</formula>
    </cfRule>
  </conditionalFormatting>
  <conditionalFormatting sqref="AD1:AD1048576">
    <cfRule type="expression" dxfId="1" priority="26">
      <formula>NOT(OR(OR(AD1="",AD1="Species"),_xlfn.CONCAT(AB1," ")=LEFT(AD1,LEN(AB1)+1)))</formula>
    </cfRule>
  </conditionalFormatting>
  <conditionalFormatting sqref="AM4:AM1048576">
    <cfRule type="expression" dxfId="0" priority="28">
      <formula>NOT(AM4=proposedRank)</formula>
    </cfRule>
  </conditionalFormatting>
  <dataValidations count="6">
    <dataValidation type="custom" allowBlank="1" showInputMessage="1" showErrorMessage="1" errorTitle="Binomial Naming" error="Species name must start with the name of it's genus." promptTitle="binomial" sqref="AD1:AD3" xr:uid="{ED4A6D2B-F978-492D-B31A-69F298F20818}">
      <formula1>OR(LEFT(AD1048566,LEN(AB1048566))=AB1048566,AD1048566="Species")</formula1>
    </dataValidation>
    <dataValidation type="custom" allowBlank="1" showInputMessage="1" showErrorMessage="1" errorTitle="Binomial Naming" error="Species name must start with the name of it's genus." promptTitle="binomial" sqref="AD4 AD8:AD9" xr:uid="{0FE3DCA5-FC24-4B16-8D40-46F4E4B5BC45}">
      <formula1>OR(LEFT(#REF!,LEN(#REF!))=#REF!,#REF!="Species")</formula1>
    </dataValidation>
    <dataValidation type="custom" allowBlank="1" showInputMessage="1" showErrorMessage="1" errorTitle="Binomial Naming" error="Species name must start with the name of it's genus." promptTitle="binomial" sqref="AD10:AD1048576" xr:uid="{62D0EEBE-2DF6-4AAA-AF8B-49E136AA71A2}">
      <formula1>OR(LEFT(AD6,LEN(AB6))=AB6,AD6="Species")</formula1>
    </dataValidation>
    <dataValidation type="custom" allowBlank="1" showInputMessage="1" showErrorMessage="1" errorTitle="Binomial Naming" error="Species name must start with the name of it's genus." promptTitle="binomial" sqref="AD5" xr:uid="{68916715-2383-458C-B061-7FCA2E09A683}">
      <formula1>OR(LEFT(AD3,LEN(AB3))=AB3,AD3="Species")</formula1>
    </dataValidation>
    <dataValidation allowBlank="1" showErrorMessage="1" errorTitle="No spaces allowed" error="Taxon names above the rank of species may NOT contain spaces." promptTitle="No spaces allowed" prompt="Taxon names above the rank of species may NOT contain spaces." sqref="Q3:AC4 P1:P4 P5:AC1048576" xr:uid="{34FF2A7D-8861-46AD-9C45-A4E06A2FD2F8}"/>
    <dataValidation type="custom" allowBlank="1" showInputMessage="1" showErrorMessage="1" errorTitle="Binomial Naming" error="Species name must start with the name of it's genus." promptTitle="binomial" sqref="AD6:AD7" xr:uid="{C8EBE86A-C503-4152-AA8F-CF412CF32F95}">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10A3310-1F16-4234-8176-E8F22008D773}">
          <x14:formula1>
            <xm:f>'Menu Items (Do not change)'!$E:$E</xm:f>
          </x14:formula1>
          <xm:sqref>AM1:AM2 AM4:AM1048576</xm:sqref>
        </x14:dataValidation>
        <x14:dataValidation type="list" errorStyle="warning" allowBlank="1" showInputMessage="1" showErrorMessage="1" xr:uid="{BEDBDFFA-C0F0-4048-ACAD-35F454EAFA01}">
          <x14:formula1>
            <xm:f>'Menu Items (Do not change)'!$D:$D</xm:f>
          </x14:formula1>
          <xm:sqref>AL1:AL2 AL4:AL1048576</xm:sqref>
        </x14:dataValidation>
        <x14:dataValidation type="list" allowBlank="1" showInputMessage="1" showErrorMessage="1" xr:uid="{C9CDB0A5-F0B3-480B-B12C-7800E62E504D}">
          <x14:formula1>
            <xm:f>'Menu Items (Do not change)'!$A:$A</xm:f>
          </x14:formula1>
          <xm:sqref>AI1:AI1048576</xm:sqref>
        </x14:dataValidation>
        <x14:dataValidation type="list" allowBlank="1" showInputMessage="1" showErrorMessage="1" xr:uid="{7DD11131-71F8-4B72-B917-152665032407}">
          <x14:formula1>
            <xm:f>'Menu Items (Do not change)'!$B:$B</xm:f>
          </x14:formula1>
          <xm:sqref>AJ1:AJ1048576</xm:sqref>
        </x14:dataValidation>
        <x14:dataValidation type="list" allowBlank="1" showInputMessage="1" showErrorMessage="1" xr:uid="{C741F71E-3C9B-40C6-AD1C-229E97D60800}">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G9" sqref="G9"/>
    </sheetView>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2026-10-01T10:09:12Z</dcterms:modified>
</cp:coreProperties>
</file>