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efaultThemeVersion="166925"/>
  <mc:AlternateContent xmlns:mc="http://schemas.openxmlformats.org/markup-compatibility/2006">
    <mc:Choice Requires="x15">
      <x15ac:absPath xmlns:x15ac="http://schemas.microsoft.com/office/spreadsheetml/2010/11/ac" url="/Users/drbenneuman/Downloads/"/>
    </mc:Choice>
  </mc:AlternateContent>
  <xr:revisionPtr revIDLastSave="0" documentId="8_{C8B12B95-8F81-5C4C-89DE-990E25B266D0}" xr6:coauthVersionLast="47" xr6:coauthVersionMax="47" xr10:uidLastSave="{00000000-0000-0000-0000-000000000000}"/>
  <bookViews>
    <workbookView xWindow="0" yWindow="3020" windowWidth="28800" windowHeight="161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rPr>
          <t>virus name</t>
        </r>
        <r>
          <rPr>
            <sz val="12"/>
            <color rgb="FF000000"/>
            <rFont val="Calibri"/>
            <family val="2"/>
          </rPr>
          <t xml:space="preserve">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<sst xmlns="http://schemas.openxmlformats.org/spreadsheetml/2006/main" count="774" uniqueCount="274">
  <si>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</si>
  <si>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</si>
  <si>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</si>
  <si>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</si>
  <si>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</si>
  <si>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</si>
  <si>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</si>
  <si>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</si>
  <si>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</si>
  <si>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</si>
  <si>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</si>
  <si>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</si>
  <si>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</si>
  <si>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</si>
  <si>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</si>
  <si>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</si>
  <si>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</si>
  <si>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</si>
  <si>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</si>
  <si>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</si>
  <si>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</si>
  <si>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</si>
  <si>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</si>
  <si>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</si>
  <si>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</si>
  <si>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</si>
  <si>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</si>
  <si>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</si>
  <si>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</si>
  <si>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</si>
  <si>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</si>
  <si>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</si>
  <si>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</si>
  <si>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</si>
  <si>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</si>
  <si>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</si>
  <si>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</si>
  <si>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</si>
  <si>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</si>
  <si>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</si>
  <si>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</si>
  <si>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</si>
  <si>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</si>
  <si>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</si>
  <si>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</si>
  <si>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</si>
  <si>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</si>
  <si>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</si>
  <si>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</si>
  <si>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</si>
  <si>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</si>
  <si>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</si>
  <si>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</si>
  <si>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</si>
  <si>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</si>
  <si>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</si>
  <si>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</si>
  <si>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</si>
  <si>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</si>
  <si>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</si>
  <si>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</si>
  <si>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</si>
  <si>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</si>
  <si>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</si>
  <si>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</si>
  <si>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</si>
  <si>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</si>
  <si>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</si>
  <si>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</si>
  <si>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</si>
  <si>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</si>
  <si>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</si>
  <si>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</si>
  <si>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</si>
  <si>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</si>
  <si>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</si>
  <si>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</si>
  <si>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</si>
  <si>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</si>
  <si>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</si>
  <si>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</si>
  <si>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</si>
  <si>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</si>
  <si>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</si>
  <si>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</si>
  <si>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</si>
  <si>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</si>
  <si>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</si>
  <si>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</si>
  <si>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</si>
  <si>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</si>
  <si>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</si>
  <si>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</si>
  <si>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</si>
  <si>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</si>
  <si>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</si>
  <si>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</si>
  <si>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</si>
  <si>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</si>
  <si>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</si>
  <si>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</si>
  <si>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</si>
  <si>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</si>
  <si>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</si>
  <si>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</si>
  <si>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</si>
  <si>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</si>
  <si>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</si>
  <si>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</si>
  <si>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</si>
  <si>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</si>
  <si>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</si>
  <si>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</si>
  <si>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</si>
  <si>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2024.1</t>
  </si>
  <si>
    <t>Riboviria</t>
  </si>
  <si>
    <t>Orthornavirae</t>
  </si>
  <si>
    <t>Pisoniviricetes</t>
  </si>
  <si>
    <t>Nidovirales</t>
  </si>
  <si>
    <t>Cornidovirineae</t>
  </si>
  <si>
    <t>Coronaviridae</t>
  </si>
  <si>
    <t>Orthocoronavirinae</t>
  </si>
  <si>
    <t>Betacoronavirus</t>
  </si>
  <si>
    <t>Grimso2015_Mg_2015</t>
    <phoneticPr fontId="30" type="noConversion"/>
  </si>
  <si>
    <t>Grimso virus isolate GRP215-15</t>
    <phoneticPr fontId="30" type="noConversion"/>
  </si>
  <si>
    <t>GRP215-15</t>
  </si>
  <si>
    <t>Embecovirus</t>
  </si>
  <si>
    <t>ICTV  Template for Taxonomy Proposals</t>
    <phoneticPr fontId="30" type="noConversion"/>
  </si>
  <si>
    <t>OM373090.1</t>
    <phoneticPr fontId="30" type="noConversion"/>
  </si>
  <si>
    <t>Continentovirinae</t>
  </si>
  <si>
    <t>Severtovirinae</t>
  </si>
  <si>
    <t>Pitovirinae</t>
  </si>
  <si>
    <t xml:space="preserve">Silurus coronavirus </t>
  </si>
  <si>
    <t>SiCoV</t>
  </si>
  <si>
    <t>Alphacontinentovirus</t>
  </si>
  <si>
    <t>Betacontinentovirus</t>
  </si>
  <si>
    <t>Monacotovirus</t>
  </si>
  <si>
    <t>Alphacontinentovirus monopteri</t>
  </si>
  <si>
    <t>Betacontinentovirus siluri</t>
  </si>
  <si>
    <t>Monopterus albus coronavirus</t>
  </si>
  <si>
    <t>MaCoV</t>
  </si>
  <si>
    <t>Betapironavirus</t>
  </si>
  <si>
    <t>Gammapironavirus</t>
  </si>
  <si>
    <t>Deltapironavirus</t>
  </si>
  <si>
    <t>Etapironavirus</t>
  </si>
  <si>
    <t>Zetapironavirus</t>
  </si>
  <si>
    <t>Epsilonpironavirus</t>
  </si>
  <si>
    <t>Ambepirovirus</t>
  </si>
  <si>
    <t>Ambystoma mexicanum coronavirus</t>
  </si>
  <si>
    <t>Betapironavirus ambystomis</t>
  </si>
  <si>
    <t>AmCoV</t>
  </si>
  <si>
    <t>Tagapirovirus</t>
  </si>
  <si>
    <t>Gammapironavirus takifugum</t>
  </si>
  <si>
    <t>Takifugu pardalis coronavirus</t>
  </si>
  <si>
    <t>TpCoV</t>
  </si>
  <si>
    <t>PtCoV</t>
  </si>
  <si>
    <t>Deltapironavirus puntigrum</t>
  </si>
  <si>
    <t>Puntigrus tetrazona coronavirus</t>
  </si>
  <si>
    <t>Pundepirovirus</t>
  </si>
  <si>
    <t>Etapironavirus hikum</t>
  </si>
  <si>
    <t>Zetapironavirus paralictum</t>
  </si>
  <si>
    <t>Epsilonpironavirus nobilis</t>
  </si>
  <si>
    <t>Sharepirovirus</t>
  </si>
  <si>
    <t>Parzepirovirus</t>
  </si>
  <si>
    <t>Sinetapirovirus</t>
  </si>
  <si>
    <t>Hipetapirovirus</t>
  </si>
  <si>
    <t>HnCoV</t>
  </si>
  <si>
    <t>PoCoV</t>
  </si>
  <si>
    <t>StCoV-2</t>
  </si>
  <si>
    <t>HkCoV</t>
  </si>
  <si>
    <t>Syngnathus typhle coronavirus 2</t>
  </si>
  <si>
    <t>Hippocampus kuda coronavirus</t>
  </si>
  <si>
    <t>Paralichthys olivaceus coronavirus</t>
  </si>
  <si>
    <t>Hypophthalmichthys nobilis coronavirus</t>
  </si>
  <si>
    <t>Create new</t>
  </si>
  <si>
    <t>Ailurus fulgens coronavirus-1</t>
  </si>
  <si>
    <t>AfCoV-1</t>
  </si>
  <si>
    <t>WD-2020</t>
  </si>
  <si>
    <t>R242PT3</t>
  </si>
  <si>
    <r>
      <t xml:space="preserve">Greek </t>
    </r>
    <r>
      <rPr>
        <i/>
        <sz val="12"/>
        <color theme="1"/>
        <rFont val="Calibri"/>
        <family val="2"/>
        <scheme val="minor"/>
      </rPr>
      <t>alpha</t>
    </r>
  </si>
  <si>
    <r>
      <t xml:space="preserve">Greek </t>
    </r>
    <r>
      <rPr>
        <i/>
        <sz val="12"/>
        <color theme="1"/>
        <rFont val="Calibri"/>
        <family val="2"/>
        <scheme val="minor"/>
      </rPr>
      <t>beta</t>
    </r>
  </si>
  <si>
    <t>Silbecotovirus</t>
  </si>
  <si>
    <r>
      <t xml:space="preserve">Latin </t>
    </r>
    <r>
      <rPr>
        <i/>
        <sz val="12"/>
        <color theme="1"/>
        <rFont val="Calibri"/>
        <family val="2"/>
        <scheme val="minor"/>
      </rPr>
      <t>albus</t>
    </r>
    <r>
      <rPr>
        <sz val="12"/>
        <color theme="1"/>
        <rFont val="Calibri"/>
        <family val="2"/>
        <scheme val="minor"/>
      </rPr>
      <t xml:space="preserve"> from the species or origin</t>
    </r>
  </si>
  <si>
    <r>
      <t xml:space="preserve">Greek </t>
    </r>
    <r>
      <rPr>
        <i/>
        <sz val="12"/>
        <color theme="1"/>
        <rFont val="Calibri"/>
        <family val="2"/>
        <scheme val="minor"/>
      </rPr>
      <t>gamma</t>
    </r>
  </si>
  <si>
    <r>
      <t xml:space="preserve">Greek </t>
    </r>
    <r>
      <rPr>
        <i/>
        <sz val="12"/>
        <color theme="1"/>
        <rFont val="Calibri"/>
        <family val="2"/>
        <scheme val="minor"/>
      </rPr>
      <t>delta</t>
    </r>
  </si>
  <si>
    <r>
      <t xml:space="preserve">From the genus of the presumed host, </t>
    </r>
    <r>
      <rPr>
        <i/>
        <sz val="12"/>
        <color theme="1"/>
        <rFont val="Calibri"/>
        <family val="2"/>
        <scheme val="minor"/>
      </rPr>
      <t>Ambystoma</t>
    </r>
  </si>
  <si>
    <r>
      <t xml:space="preserve">From the genus of the presumed host, </t>
    </r>
    <r>
      <rPr>
        <i/>
        <sz val="12"/>
        <color theme="1"/>
        <rFont val="Calibri"/>
        <family val="2"/>
        <scheme val="minor"/>
      </rPr>
      <t>Silurus</t>
    </r>
  </si>
  <si>
    <r>
      <t xml:space="preserve">From the genus of the presumed host, </t>
    </r>
    <r>
      <rPr>
        <i/>
        <sz val="12"/>
        <color theme="1"/>
        <rFont val="Calibri"/>
        <family val="2"/>
        <scheme val="minor"/>
      </rPr>
      <t>Takifugu</t>
    </r>
  </si>
  <si>
    <t>TAkifugu GAmmaPIROnaVIRUS</t>
  </si>
  <si>
    <t>PUNtigris DEltaPIROnaVIRUS</t>
  </si>
  <si>
    <t>AMbystoma BEtaPIROnaVIRUS</t>
  </si>
  <si>
    <t>SILurus BEta COntinenTOVIRUS</t>
  </si>
  <si>
    <t>MONopterus Alpha COntinenTOVIRUS</t>
  </si>
  <si>
    <r>
      <t xml:space="preserve">Latin </t>
    </r>
    <r>
      <rPr>
        <i/>
        <sz val="12"/>
        <color theme="1"/>
        <rFont val="Calibri"/>
        <family val="2"/>
        <scheme val="minor"/>
      </rPr>
      <t>continens</t>
    </r>
    <r>
      <rPr>
        <sz val="12"/>
        <color theme="1"/>
        <rFont val="Calibri"/>
        <family val="2"/>
        <scheme val="minor"/>
      </rPr>
      <t>, unbroken, because this is the non-segmented sister clade to the segmented Pitovirinae</t>
    </r>
  </si>
  <si>
    <r>
      <t xml:space="preserve">From the genus of the presumed host, </t>
    </r>
    <r>
      <rPr>
        <i/>
        <sz val="12"/>
        <color theme="1"/>
        <rFont val="Calibri"/>
        <family val="2"/>
        <scheme val="minor"/>
      </rPr>
      <t>Puntigrus</t>
    </r>
  </si>
  <si>
    <r>
      <t xml:space="preserve">Greek </t>
    </r>
    <r>
      <rPr>
        <i/>
        <sz val="12"/>
        <color theme="1"/>
        <rFont val="Calibri"/>
        <family val="2"/>
        <scheme val="minor"/>
      </rPr>
      <t>epsilon</t>
    </r>
  </si>
  <si>
    <t>Nobepirovirus</t>
  </si>
  <si>
    <t>(Hypophthalmichthys) NOBilis EpsilonPIROnaVIRUS</t>
  </si>
  <si>
    <r>
      <t xml:space="preserve">From the species of the presumed host, </t>
    </r>
    <r>
      <rPr>
        <i/>
        <sz val="12"/>
        <color theme="1"/>
        <rFont val="Calibri"/>
        <family val="2"/>
        <scheme val="minor"/>
      </rPr>
      <t>Hypophthalmichthys nobilis</t>
    </r>
  </si>
  <si>
    <r>
      <t xml:space="preserve">Greek </t>
    </r>
    <r>
      <rPr>
        <i/>
        <sz val="12"/>
        <color theme="1"/>
        <rFont val="Calibri"/>
        <family val="2"/>
        <scheme val="minor"/>
      </rPr>
      <t>zeta</t>
    </r>
  </si>
  <si>
    <t>PARalichthys ZEtaPIROnaVIRUS</t>
  </si>
  <si>
    <r>
      <t xml:space="preserve">From the genus of the presumed host, </t>
    </r>
    <r>
      <rPr>
        <i/>
        <sz val="12"/>
        <color theme="1"/>
        <rFont val="Calibri"/>
        <family val="2"/>
        <scheme val="minor"/>
      </rPr>
      <t>Paralichthys</t>
    </r>
  </si>
  <si>
    <r>
      <t xml:space="preserve">Greek </t>
    </r>
    <r>
      <rPr>
        <i/>
        <sz val="12"/>
        <color theme="1"/>
        <rFont val="Calibri"/>
        <family val="2"/>
        <scheme val="minor"/>
      </rPr>
      <t>eta</t>
    </r>
  </si>
  <si>
    <t>SIN from Syngnathus, to aid pronunciation, ETAPIROnaVIRUS</t>
  </si>
  <si>
    <t>Etapironavirus sinatum</t>
  </si>
  <si>
    <t>HIPpocampus ETAPIROnaVIRUS</t>
  </si>
  <si>
    <r>
      <t xml:space="preserve">From the genus of the presumed host, </t>
    </r>
    <r>
      <rPr>
        <i/>
        <sz val="12"/>
        <color theme="1"/>
        <rFont val="Calibri"/>
        <family val="2"/>
        <scheme val="minor"/>
      </rPr>
      <t>Hippocampus</t>
    </r>
    <r>
      <rPr>
        <sz val="12"/>
        <color theme="1"/>
        <rFont val="Calibri"/>
        <family val="2"/>
        <scheme val="minor"/>
      </rPr>
      <t xml:space="preserve">, with spelling simplified to aid pronunciation </t>
    </r>
  </si>
  <si>
    <r>
      <t xml:space="preserve">From the genus of the presumed host, </t>
    </r>
    <r>
      <rPr>
        <i/>
        <sz val="12"/>
        <color theme="1"/>
        <rFont val="Calibri"/>
        <family val="2"/>
        <scheme val="minor"/>
      </rPr>
      <t>Syngnathus</t>
    </r>
    <r>
      <rPr>
        <sz val="12"/>
        <color theme="1"/>
        <rFont val="Calibri"/>
        <family val="2"/>
        <scheme val="minor"/>
      </rPr>
      <t>, with spelling simplified to aid pronunciation</t>
    </r>
  </si>
  <si>
    <t xml:space="preserve">Segmented VERtebrate with the middle syllable -TO- as in other coronavirus subfamily names </t>
  </si>
  <si>
    <t>Alphasetovirus</t>
  </si>
  <si>
    <t>Panatovirus</t>
  </si>
  <si>
    <t>Alphasetovirus alurum</t>
  </si>
  <si>
    <t>(Red) PANda severTOVIRUS</t>
  </si>
  <si>
    <r>
      <t xml:space="preserve">From the genus of the presumed host, </t>
    </r>
    <r>
      <rPr>
        <i/>
        <sz val="12"/>
        <color theme="1"/>
        <rFont val="Calibri"/>
        <family val="2"/>
        <scheme val="minor"/>
      </rPr>
      <t>Ailurus,</t>
    </r>
    <r>
      <rPr>
        <sz val="12"/>
        <color theme="1"/>
        <rFont val="Calibri"/>
        <family val="2"/>
        <scheme val="minor"/>
      </rPr>
      <t xml:space="preserve"> with spelling simplified to aid pronunciation</t>
    </r>
  </si>
  <si>
    <t>Pisuviricota</t>
  </si>
  <si>
    <t>OV375853.1</t>
  </si>
  <si>
    <t>OV418783.1</t>
  </si>
  <si>
    <t>BK070301.1, BK070302.1</t>
  </si>
  <si>
    <t>BK070286.1, BK070287.1</t>
  </si>
  <si>
    <t xml:space="preserve">BK070295.1, BK070296.1 </t>
  </si>
  <si>
    <t>BK070311.1, BK059928.1</t>
  </si>
  <si>
    <t>BK059910.1, BK059911.1</t>
  </si>
  <si>
    <t>PQ685031.1, PQ685032.1</t>
  </si>
  <si>
    <t>BK059902.1, BK070276.1</t>
  </si>
  <si>
    <t>lesser panda/2022/China_Jiangsu</t>
  </si>
  <si>
    <t>STY_RNA_46</t>
  </si>
  <si>
    <t>GA37H</t>
  </si>
  <si>
    <t>left_body_skin_stage3</t>
  </si>
  <si>
    <t>Dph30B</t>
  </si>
  <si>
    <t>gill_rep1</t>
  </si>
  <si>
    <t>VI_group</t>
  </si>
  <si>
    <t>4dpa_4N_3</t>
  </si>
  <si>
    <t>BK070314.1, BK059932.1</t>
  </si>
  <si>
    <t>Hibecovirus</t>
  </si>
  <si>
    <t>Betacoronavirus cafferum</t>
  </si>
  <si>
    <t>PP273171.1</t>
  </si>
  <si>
    <t>1A/Kenya/BAT2430/2015</t>
  </si>
  <si>
    <t xml:space="preserve">Hipposideros caffer coronavirus 1A </t>
  </si>
  <si>
    <t>HcCoV-1A</t>
  </si>
  <si>
    <r>
      <t xml:space="preserve">From the species of the presumed host, </t>
    </r>
    <r>
      <rPr>
        <i/>
        <sz val="12"/>
        <color theme="1"/>
        <rFont val="Calibri"/>
        <family val="2"/>
        <scheme val="minor"/>
      </rPr>
      <t>Hipposideros caffer</t>
    </r>
  </si>
  <si>
    <r>
      <t>From the name of the virus, with Latin suffix -</t>
    </r>
    <r>
      <rPr>
        <i/>
        <sz val="12"/>
        <color theme="1"/>
        <rFont val="Calibri"/>
        <family val="2"/>
        <scheme val="minor"/>
      </rPr>
      <t>orum</t>
    </r>
  </si>
  <si>
    <t>Betacoronavirus grimsoensis</t>
  </si>
  <si>
    <t>Eotovirinae</t>
  </si>
  <si>
    <t>Alphaeotovirus</t>
  </si>
  <si>
    <t>Hypomesus transpacificus coronavirus</t>
  </si>
  <si>
    <t>HtCoV</t>
  </si>
  <si>
    <t>BK070285.1</t>
  </si>
  <si>
    <t>Ds-T4-t0-5</t>
  </si>
  <si>
    <r>
      <t xml:space="preserve">From the genus and species of the presumed host, </t>
    </r>
    <r>
      <rPr>
        <i/>
        <sz val="12"/>
        <color theme="1"/>
        <rFont val="Calibri"/>
        <family val="2"/>
        <scheme val="minor"/>
      </rPr>
      <t>Hypomesus transpacificus</t>
    </r>
  </si>
  <si>
    <t>Alphaeotovirus hypotransum</t>
  </si>
  <si>
    <r>
      <t xml:space="preserve">From </t>
    </r>
    <r>
      <rPr>
        <i/>
        <sz val="12"/>
        <color theme="1"/>
        <rFont val="Calibri"/>
        <family val="2"/>
        <scheme val="minor"/>
      </rPr>
      <t xml:space="preserve">eo, </t>
    </r>
    <r>
      <rPr>
        <sz val="12"/>
        <color theme="1"/>
        <rFont val="Calibri"/>
        <family val="2"/>
        <scheme val="minor"/>
      </rPr>
      <t>"dawn" because of its inferred branching position near the root of Coronaviridae</t>
    </r>
  </si>
  <si>
    <t>Biesovirus</t>
  </si>
  <si>
    <t>Prefix bi- references dual spike gene in HtCoV</t>
  </si>
  <si>
    <t>Alphacoronavirus</t>
  </si>
  <si>
    <t>Decacovirus</t>
  </si>
  <si>
    <t>Alphacoronavirus mopum</t>
  </si>
  <si>
    <t>PV101461.1</t>
  </si>
  <si>
    <t>X167</t>
  </si>
  <si>
    <t>MpCoV</t>
  </si>
  <si>
    <t>Mops pumilis coronavirus</t>
  </si>
  <si>
    <r>
      <t xml:space="preserve">From the presumed host, </t>
    </r>
    <r>
      <rPr>
        <i/>
        <sz val="12"/>
        <color theme="1"/>
        <rFont val="Calibri"/>
        <family val="2"/>
        <scheme val="minor"/>
      </rPr>
      <t>Mops pumilus</t>
    </r>
  </si>
  <si>
    <t>Minunacovirus</t>
    <phoneticPr fontId="30" type="noConversion"/>
  </si>
  <si>
    <t>Alphacoronavirus kerichoense</t>
    <phoneticPr fontId="30" type="noConversion"/>
  </si>
  <si>
    <t>PP273175</t>
    <phoneticPr fontId="30" type="noConversion"/>
  </si>
  <si>
    <t>Miniopterus bat coronavirus BAT0740</t>
    <phoneticPr fontId="30" type="noConversion"/>
  </si>
  <si>
    <t>MiBtCoV-BAT0740</t>
    <phoneticPr fontId="30" type="noConversion"/>
  </si>
  <si>
    <t>4A/Kenya/BAT0740/2015</t>
    <phoneticPr fontId="30" type="noConversion"/>
  </si>
  <si>
    <t>After the geographic location of initial discovery (Kericho County in Kenya)</t>
    <phoneticPr fontId="30" type="noConversion"/>
  </si>
  <si>
    <t>Alphacoronavirus cardiodermae</t>
  </si>
  <si>
    <t>PP273172</t>
  </si>
  <si>
    <t xml:space="preserve">Cardioderma bat coronavirus isolate </t>
  </si>
  <si>
    <t>2A/Kenya/BAT2621/2015</t>
  </si>
  <si>
    <t>CaBtCoV-BAT2621</t>
  </si>
  <si>
    <t>After the genus of bat where the virus was first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</si>
</sst>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9"/>
      <name val="Calibri"/>
      <family val="3"/>
      <charset val="136"/>
      <scheme val="minor"/>
    </font>
    <font>
      <sz val="10.5"/>
      <color theme="1"/>
      <name val="Courier New"/>
      <family val="1"/>
    </font>
    <font>
      <i/>
      <sz val="12"/>
      <color theme="1"/>
      <name val="Calibri"/>
      <family val="3"/>
      <charset val="134"/>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29" fillId="7" borderId="1" xfId="0" applyFont="1" applyFill="1" applyBorder="1"/>
    <xf numFmtId="0" fontId="31" fillId="0" borderId="0" xfId="0" applyFont="1" applyAlignment="1">
      <alignment vertical="center"/>
    </xf>
    <xf numFmtId="0" fontId="6" fillId="0" borderId="0" xfId="2" applyAlignment="1">
      <alignment vertical="center"/>
    </xf>
    <xf numFmtId="0" fontId="8" fillId="7" borderId="1" xfId="0" applyFont="1" applyFill="1" applyBorder="1"/>
    <xf numFmtId="0" fontId="32" fillId="7" borderId="1" xfId="0" applyFont="1" applyFill="1" applyBorder="1"/>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1" sqref="B1"/>
    </sheetView>
  </sheetViews>
  <sheetFormatPr baseColWidth="10" defaultColWidth="11" defaultRowHeight="16" x14ac:dyDescent="0.2"/>
  <cols>
    <col min="1" max="1" width="2.83203125" customWidth="1"/>
    <col min="2" max="2" width="173.5" customWidth="1"/>
  </cols>
  <sheetData>
    <row r="1" spans="2:2" ht="37" customHeight="1" x14ac:dyDescent="0.2">
      <c r="B1" s="33" t="s">
        <v>127</v>
      </c>
    </row>
    <row r="2" spans="2:2" ht="255" x14ac:dyDescent="0.2">
      <c r="B2" s="32" t="s">
        <v>113</v>
      </c>
    </row>
  </sheetData>
  <phoneticPr fontId="30" type="noConversion"/>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P51"/>
  <sheetViews>
    <sheetView tabSelected="1" zoomScaleNormal="100" workbookViewId="0">
      <pane ySplit="4" topLeftCell="A5" activePane="bottomLeft" state="frozen"/>
      <selection pane="bottomLeft" activeCell="AR45" sqref="AR45"/>
    </sheetView>
  </sheetViews>
  <sheetFormatPr baseColWidth="10" defaultColWidth="11"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29"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0" t="s">
        <v>112</v>
      </c>
      <c r="C1" s="50"/>
      <c r="D1" s="50"/>
      <c r="E1" s="51" t="str">
        <f ca="1">IF(LEN(cellFilenameFormatErrors)=0,LEFT(cellBaseFilename,9),"Code is automatically derived from the filename: 'YEAR.###X.[STATUS.][v#.]DESCRIPTION.xlsx', X=SC code")</f>
        <v>Code is automatically derived from the filename: 'YEAR.###X.[STATUS.][v#.]DESCRIPTION.xlsx', X=SC code</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('o') at filename[9] not valid (see Menu Items)filename[10] should be a '.'; </v>
      </c>
      <c r="Q1" s="42"/>
      <c r="R1" s="42"/>
      <c r="S1" s="42"/>
      <c r="T1" s="42"/>
      <c r="U1" s="42"/>
      <c r="V1" s="42"/>
      <c r="W1" s="42"/>
      <c r="X1" s="42"/>
      <c r="Y1" s="42"/>
      <c r="Z1" s="42"/>
      <c r="AA1" s="42"/>
      <c r="AB1" s="42"/>
      <c r="AC1" s="42"/>
      <c r="AD1" s="29" t="s">
        <v>28</v>
      </c>
      <c r="AE1" s="25" t="str" cm="1">
        <f t="array" aca="1" ref="AE1" ca="1">MID(CELL("filename",'Proposal Template'!$B$1),SEARCH("[",CELL("filename",'Proposal Template'!$B$1))+1, SEARCH("]",CELL("filename",'Proposal Template'!$B$1))-SEARCH("[",CELL("filename",'Proposal Template'!$B$1))-1)</f>
        <v>Orthocoronavirinae_16nsp.xlsx</v>
      </c>
      <c r="AF1" s="23"/>
      <c r="AG1" s="16"/>
      <c r="AH1" s="16"/>
      <c r="AI1" s="16"/>
      <c r="AJ1" s="16"/>
      <c r="AK1" s="16"/>
      <c r="AL1" s="16"/>
      <c r="AM1" s="16"/>
      <c r="AN1" s="16"/>
      <c r="AO1"/>
    </row>
    <row r="2" spans="1:41" ht="19" x14ac:dyDescent="0.25">
      <c r="A2" s="18" t="s">
        <v>114</v>
      </c>
      <c r="B2" s="50" t="s">
        <v>111</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2"/>
      <c r="G2" s="52"/>
      <c r="H2" s="52"/>
      <c r="I2" s="52"/>
      <c r="J2" s="52"/>
      <c r="K2" s="52"/>
      <c r="L2" s="52"/>
      <c r="M2" s="52"/>
      <c r="N2" s="52"/>
      <c r="O2" s="52"/>
      <c r="P2" s="43" t="str">
        <f ca="1">_xlfn.CONCAT(
IF(NOT(ISERROR(AF2)),"","Study Section code ('"&amp;AE2&amp;"') is not valid; ")
)</f>
        <v xml:space="preserve">Study Section code ('o') is not valid; </v>
      </c>
      <c r="Q2" s="44"/>
      <c r="R2" s="44"/>
      <c r="S2" s="44"/>
      <c r="T2" s="44"/>
      <c r="U2" s="44"/>
      <c r="V2" s="44"/>
      <c r="W2" s="44"/>
      <c r="X2" s="44"/>
      <c r="Y2" s="44"/>
      <c r="Z2" s="44"/>
      <c r="AA2" s="44"/>
      <c r="AB2" s="44"/>
      <c r="AC2" s="44"/>
      <c r="AD2" s="30" t="s">
        <v>28</v>
      </c>
      <c r="AE2" s="24" t="str">
        <f ca="1">MID(AE1,9,1)</f>
        <v>o</v>
      </c>
      <c r="AF2" s="24" t="e">
        <f ca="1">VLOOKUP(AE2,studySectionCodeLUT,2,FALSE)</f>
        <v>#N/A</v>
      </c>
      <c r="AG2" s="3"/>
      <c r="AH2" s="3"/>
      <c r="AI2" s="3"/>
      <c r="AJ2" s="3"/>
      <c r="AK2" s="3"/>
      <c r="AL2" s="3"/>
      <c r="AM2" s="3"/>
      <c r="AN2" s="3"/>
    </row>
    <row r="3" spans="1:41" ht="36" customHeight="1" x14ac:dyDescent="0.2">
      <c r="A3" s="45" t="s">
        <v>21</v>
      </c>
      <c r="B3" s="45"/>
      <c r="C3" s="45"/>
      <c r="D3" s="45"/>
      <c r="E3" s="45"/>
      <c r="F3" s="45"/>
      <c r="G3" s="45"/>
      <c r="H3" s="45"/>
      <c r="I3" s="45"/>
      <c r="J3" s="45"/>
      <c r="K3" s="45"/>
      <c r="L3" s="45"/>
      <c r="M3" s="45"/>
      <c r="N3" s="45"/>
      <c r="O3" s="45"/>
      <c r="P3" s="46" t="s">
        <v>22</v>
      </c>
      <c r="Q3" s="46"/>
      <c r="R3" s="46"/>
      <c r="S3" s="46"/>
      <c r="T3" s="46"/>
      <c r="U3" s="46"/>
      <c r="V3" s="46"/>
      <c r="W3" s="46"/>
      <c r="X3" s="46"/>
      <c r="Y3" s="46"/>
      <c r="Z3" s="46"/>
      <c r="AA3" s="46"/>
      <c r="AB3" s="46"/>
      <c r="AC3" s="46"/>
      <c r="AD3" s="46"/>
      <c r="AE3" s="47" t="s">
        <v>110</v>
      </c>
      <c r="AF3" s="48"/>
      <c r="AG3" s="48"/>
      <c r="AH3" s="48"/>
      <c r="AI3" s="48"/>
      <c r="AJ3" s="48"/>
      <c r="AK3" s="49"/>
      <c r="AL3" s="39" t="s">
        <v>109</v>
      </c>
      <c r="AM3" s="40"/>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t="s">
        <v>115</v>
      </c>
      <c r="Q5" s="34"/>
      <c r="R5" s="34" t="s">
        <v>116</v>
      </c>
      <c r="S5" s="34"/>
      <c r="T5" s="34" t="s">
        <v>214</v>
      </c>
      <c r="U5" s="34"/>
      <c r="V5" s="34" t="s">
        <v>117</v>
      </c>
      <c r="W5" s="34"/>
      <c r="X5" s="34" t="s">
        <v>118</v>
      </c>
      <c r="Y5" s="34" t="s">
        <v>119</v>
      </c>
      <c r="Z5" s="34" t="s">
        <v>120</v>
      </c>
      <c r="AA5" s="34" t="s">
        <v>121</v>
      </c>
      <c r="AB5" s="34" t="s">
        <v>122</v>
      </c>
      <c r="AC5" s="34" t="s">
        <v>126</v>
      </c>
      <c r="AD5" s="37" t="s">
        <v>241</v>
      </c>
      <c r="AE5" s="4" t="s">
        <v>128</v>
      </c>
      <c r="AF5" s="4" t="s">
        <v>124</v>
      </c>
      <c r="AG5" s="4" t="s">
        <v>123</v>
      </c>
      <c r="AH5" s="4" t="s">
        <v>125</v>
      </c>
      <c r="AI5" s="4" t="s">
        <v>24</v>
      </c>
      <c r="AJ5" s="4" t="s">
        <v>101</v>
      </c>
      <c r="AK5" s="4" t="s">
        <v>63</v>
      </c>
      <c r="AL5" s="15" t="s">
        <v>27</v>
      </c>
      <c r="AM5" s="15" t="s">
        <v>28</v>
      </c>
      <c r="AN5" s="1" t="s">
        <v>240</v>
      </c>
    </row>
    <row r="6" spans="1:41" x14ac:dyDescent="0.2">
      <c r="P6" s="34" t="s">
        <v>115</v>
      </c>
      <c r="Q6" s="34"/>
      <c r="R6" s="34" t="s">
        <v>116</v>
      </c>
      <c r="S6" s="34"/>
      <c r="T6" s="34" t="s">
        <v>214</v>
      </c>
      <c r="U6" s="34"/>
      <c r="V6" s="34" t="s">
        <v>117</v>
      </c>
      <c r="W6" s="34"/>
      <c r="X6" s="34" t="s">
        <v>118</v>
      </c>
      <c r="Y6" s="34" t="s">
        <v>119</v>
      </c>
      <c r="Z6" s="34" t="s">
        <v>120</v>
      </c>
      <c r="AA6" s="34" t="s">
        <v>121</v>
      </c>
      <c r="AB6" s="14" t="s">
        <v>122</v>
      </c>
      <c r="AC6" s="14" t="s">
        <v>233</v>
      </c>
      <c r="AD6" s="26" t="s">
        <v>234</v>
      </c>
      <c r="AE6" s="4" t="s">
        <v>235</v>
      </c>
      <c r="AF6" s="4" t="s">
        <v>237</v>
      </c>
      <c r="AG6" s="4" t="s">
        <v>238</v>
      </c>
      <c r="AH6" s="4" t="s">
        <v>236</v>
      </c>
      <c r="AI6" s="4" t="s">
        <v>24</v>
      </c>
      <c r="AJ6" s="4" t="s">
        <v>101</v>
      </c>
      <c r="AK6" s="4" t="s">
        <v>63</v>
      </c>
      <c r="AL6" s="15" t="s">
        <v>27</v>
      </c>
      <c r="AM6" s="15" t="s">
        <v>28</v>
      </c>
      <c r="AN6" s="1" t="s">
        <v>239</v>
      </c>
    </row>
    <row r="7" spans="1:41" x14ac:dyDescent="0.2">
      <c r="P7" s="34" t="s">
        <v>115</v>
      </c>
      <c r="Q7" s="34"/>
      <c r="R7" s="34" t="s">
        <v>116</v>
      </c>
      <c r="S7" s="34"/>
      <c r="T7" s="34" t="s">
        <v>214</v>
      </c>
      <c r="U7" s="34"/>
      <c r="V7" s="34" t="s">
        <v>117</v>
      </c>
      <c r="W7" s="34"/>
      <c r="X7" s="34" t="s">
        <v>118</v>
      </c>
      <c r="Y7" s="34" t="s">
        <v>119</v>
      </c>
      <c r="Z7" s="34" t="s">
        <v>120</v>
      </c>
      <c r="AA7" s="34" t="s">
        <v>121</v>
      </c>
      <c r="AB7" s="14" t="s">
        <v>253</v>
      </c>
      <c r="AC7" s="14" t="s">
        <v>254</v>
      </c>
      <c r="AD7" s="26" t="s">
        <v>255</v>
      </c>
      <c r="AE7" s="4" t="s">
        <v>256</v>
      </c>
      <c r="AF7" s="4" t="s">
        <v>259</v>
      </c>
      <c r="AG7" s="4" t="s">
        <v>258</v>
      </c>
      <c r="AH7" s="4" t="s">
        <v>257</v>
      </c>
      <c r="AI7" s="4" t="s">
        <v>29</v>
      </c>
      <c r="AJ7" s="4" t="s">
        <v>101</v>
      </c>
      <c r="AK7" s="4" t="s">
        <v>63</v>
      </c>
      <c r="AL7" s="15" t="s">
        <v>27</v>
      </c>
      <c r="AM7" s="15" t="s">
        <v>28</v>
      </c>
      <c r="AN7" s="1" t="s">
        <v>260</v>
      </c>
    </row>
    <row r="8" spans="1:41" x14ac:dyDescent="0.2">
      <c r="P8" s="34" t="s">
        <v>115</v>
      </c>
      <c r="Q8" s="34"/>
      <c r="R8" s="34" t="s">
        <v>116</v>
      </c>
      <c r="S8" s="34"/>
      <c r="T8" s="34" t="s">
        <v>214</v>
      </c>
      <c r="U8" s="34"/>
      <c r="V8" s="34" t="s">
        <v>117</v>
      </c>
      <c r="W8" s="34"/>
      <c r="X8" s="34" t="s">
        <v>118</v>
      </c>
      <c r="Y8" s="34" t="s">
        <v>119</v>
      </c>
      <c r="Z8" s="34" t="s">
        <v>120</v>
      </c>
      <c r="AA8" s="14" t="s">
        <v>129</v>
      </c>
      <c r="AL8" s="15" t="s">
        <v>174</v>
      </c>
      <c r="AM8" s="15" t="s">
        <v>38</v>
      </c>
      <c r="AN8" s="1" t="s">
        <v>193</v>
      </c>
    </row>
    <row r="9" spans="1:41" x14ac:dyDescent="0.2">
      <c r="P9" s="34" t="s">
        <v>115</v>
      </c>
      <c r="Q9" s="34"/>
      <c r="R9" s="34" t="s">
        <v>116</v>
      </c>
      <c r="S9" s="34"/>
      <c r="T9" s="34" t="s">
        <v>214</v>
      </c>
      <c r="U9" s="34"/>
      <c r="V9" s="34" t="s">
        <v>117</v>
      </c>
      <c r="W9" s="34"/>
      <c r="X9" s="34" t="s">
        <v>118</v>
      </c>
      <c r="Y9" s="34" t="s">
        <v>119</v>
      </c>
      <c r="Z9" s="34" t="s">
        <v>120</v>
      </c>
      <c r="AA9" s="14" t="s">
        <v>129</v>
      </c>
      <c r="AB9" s="14" t="s">
        <v>134</v>
      </c>
      <c r="AL9" s="15" t="s">
        <v>174</v>
      </c>
      <c r="AM9" s="15" t="s">
        <v>35</v>
      </c>
      <c r="AN9" s="1" t="s">
        <v>179</v>
      </c>
    </row>
    <row r="10" spans="1:41" x14ac:dyDescent="0.2">
      <c r="P10" s="34" t="s">
        <v>115</v>
      </c>
      <c r="Q10" s="34"/>
      <c r="R10" s="34" t="s">
        <v>116</v>
      </c>
      <c r="S10" s="34"/>
      <c r="T10" s="34" t="s">
        <v>214</v>
      </c>
      <c r="U10" s="34"/>
      <c r="V10" s="34" t="s">
        <v>117</v>
      </c>
      <c r="W10" s="34"/>
      <c r="X10" s="34" t="s">
        <v>118</v>
      </c>
      <c r="Y10" s="34" t="s">
        <v>119</v>
      </c>
      <c r="Z10" s="34" t="s">
        <v>120</v>
      </c>
      <c r="AA10" s="14" t="s">
        <v>129</v>
      </c>
      <c r="AB10" s="14" t="s">
        <v>135</v>
      </c>
      <c r="AL10" s="15" t="s">
        <v>174</v>
      </c>
      <c r="AM10" s="15" t="s">
        <v>35</v>
      </c>
      <c r="AN10" s="1" t="s">
        <v>180</v>
      </c>
    </row>
    <row r="11" spans="1:41" x14ac:dyDescent="0.2">
      <c r="P11" s="34" t="s">
        <v>115</v>
      </c>
      <c r="Q11" s="34"/>
      <c r="R11" s="34" t="s">
        <v>116</v>
      </c>
      <c r="S11" s="34"/>
      <c r="T11" s="34" t="s">
        <v>214</v>
      </c>
      <c r="U11" s="34"/>
      <c r="V11" s="34" t="s">
        <v>117</v>
      </c>
      <c r="W11" s="34"/>
      <c r="X11" s="34" t="s">
        <v>118</v>
      </c>
      <c r="Y11" s="34" t="s">
        <v>119</v>
      </c>
      <c r="Z11" s="34" t="s">
        <v>120</v>
      </c>
      <c r="AA11" s="14" t="s">
        <v>129</v>
      </c>
      <c r="AB11" s="14" t="s">
        <v>134</v>
      </c>
      <c r="AC11" s="14" t="s">
        <v>136</v>
      </c>
      <c r="AL11" s="15" t="s">
        <v>174</v>
      </c>
      <c r="AM11" s="15" t="s">
        <v>32</v>
      </c>
      <c r="AN11" s="1" t="s">
        <v>192</v>
      </c>
    </row>
    <row r="12" spans="1:41" x14ac:dyDescent="0.2">
      <c r="P12" s="34" t="s">
        <v>115</v>
      </c>
      <c r="Q12" s="34"/>
      <c r="R12" s="34" t="s">
        <v>116</v>
      </c>
      <c r="S12" s="34"/>
      <c r="T12" s="34" t="s">
        <v>214</v>
      </c>
      <c r="U12" s="34"/>
      <c r="V12" s="34" t="s">
        <v>117</v>
      </c>
      <c r="W12" s="34"/>
      <c r="X12" s="34" t="s">
        <v>118</v>
      </c>
      <c r="Y12" s="34" t="s">
        <v>119</v>
      </c>
      <c r="Z12" s="34" t="s">
        <v>120</v>
      </c>
      <c r="AA12" s="14" t="s">
        <v>129</v>
      </c>
      <c r="AB12" s="14" t="s">
        <v>135</v>
      </c>
      <c r="AC12" s="14" t="s">
        <v>181</v>
      </c>
      <c r="AL12" s="15" t="s">
        <v>174</v>
      </c>
      <c r="AM12" s="15" t="s">
        <v>32</v>
      </c>
      <c r="AN12" s="1" t="s">
        <v>191</v>
      </c>
    </row>
    <row r="13" spans="1:41" x14ac:dyDescent="0.2">
      <c r="P13" s="34" t="s">
        <v>115</v>
      </c>
      <c r="Q13" s="34"/>
      <c r="R13" s="34" t="s">
        <v>116</v>
      </c>
      <c r="S13" s="34"/>
      <c r="T13" s="34" t="s">
        <v>214</v>
      </c>
      <c r="U13" s="34"/>
      <c r="V13" s="34" t="s">
        <v>117</v>
      </c>
      <c r="W13" s="34"/>
      <c r="X13" s="34" t="s">
        <v>118</v>
      </c>
      <c r="Y13" s="34" t="s">
        <v>119</v>
      </c>
      <c r="Z13" s="34" t="s">
        <v>120</v>
      </c>
      <c r="AA13" s="14" t="s">
        <v>129</v>
      </c>
      <c r="AB13" s="14" t="s">
        <v>134</v>
      </c>
      <c r="AC13" s="14" t="s">
        <v>136</v>
      </c>
      <c r="AD13" s="26" t="s">
        <v>137</v>
      </c>
      <c r="AE13" s="4" t="s">
        <v>215</v>
      </c>
      <c r="AF13" s="4" t="s">
        <v>139</v>
      </c>
      <c r="AG13" s="4" t="s">
        <v>140</v>
      </c>
      <c r="AH13" s="4" t="s">
        <v>178</v>
      </c>
      <c r="AI13" s="4" t="s">
        <v>24</v>
      </c>
      <c r="AJ13" s="4" t="s">
        <v>101</v>
      </c>
      <c r="AK13" s="4" t="s">
        <v>63</v>
      </c>
      <c r="AL13" s="15" t="s">
        <v>174</v>
      </c>
      <c r="AM13" s="15" t="s">
        <v>28</v>
      </c>
      <c r="AN13" s="1" t="s">
        <v>182</v>
      </c>
    </row>
    <row r="14" spans="1:41" x14ac:dyDescent="0.2">
      <c r="P14" s="34" t="s">
        <v>115</v>
      </c>
      <c r="Q14" s="34"/>
      <c r="R14" s="34" t="s">
        <v>116</v>
      </c>
      <c r="S14" s="34"/>
      <c r="T14" s="34" t="s">
        <v>214</v>
      </c>
      <c r="U14" s="34"/>
      <c r="V14" s="34" t="s">
        <v>117</v>
      </c>
      <c r="W14" s="34"/>
      <c r="X14" s="34" t="s">
        <v>118</v>
      </c>
      <c r="Y14" s="34" t="s">
        <v>119</v>
      </c>
      <c r="Z14" s="34" t="s">
        <v>120</v>
      </c>
      <c r="AA14" s="14" t="s">
        <v>129</v>
      </c>
      <c r="AB14" s="14" t="s">
        <v>135</v>
      </c>
      <c r="AC14" s="14" t="s">
        <v>181</v>
      </c>
      <c r="AD14" s="26" t="s">
        <v>138</v>
      </c>
      <c r="AE14" s="4" t="s">
        <v>216</v>
      </c>
      <c r="AF14" s="4" t="s">
        <v>132</v>
      </c>
      <c r="AG14" s="4" t="s">
        <v>133</v>
      </c>
      <c r="AH14" s="4" t="s">
        <v>177</v>
      </c>
      <c r="AI14" s="4" t="s">
        <v>24</v>
      </c>
      <c r="AJ14" s="4" t="s">
        <v>101</v>
      </c>
      <c r="AK14" s="4" t="s">
        <v>63</v>
      </c>
      <c r="AL14" s="15" t="s">
        <v>174</v>
      </c>
      <c r="AM14" s="15" t="s">
        <v>28</v>
      </c>
      <c r="AN14" s="1" t="s">
        <v>186</v>
      </c>
    </row>
    <row r="15" spans="1:41" x14ac:dyDescent="0.2">
      <c r="P15" s="34" t="s">
        <v>115</v>
      </c>
      <c r="Q15" s="34"/>
      <c r="R15" s="34" t="s">
        <v>116</v>
      </c>
      <c r="S15" s="34"/>
      <c r="T15" s="34" t="s">
        <v>214</v>
      </c>
      <c r="U15" s="34"/>
      <c r="V15" s="34" t="s">
        <v>117</v>
      </c>
      <c r="W15" s="34"/>
      <c r="X15" s="34" t="s">
        <v>118</v>
      </c>
      <c r="Y15" s="34" t="s">
        <v>119</v>
      </c>
      <c r="Z15" s="34" t="s">
        <v>120</v>
      </c>
      <c r="AA15" s="14" t="s">
        <v>131</v>
      </c>
      <c r="AB15" s="14" t="s">
        <v>141</v>
      </c>
      <c r="AL15" s="15" t="s">
        <v>174</v>
      </c>
      <c r="AM15" s="15" t="s">
        <v>35</v>
      </c>
      <c r="AN15" s="1" t="s">
        <v>180</v>
      </c>
    </row>
    <row r="16" spans="1:41" x14ac:dyDescent="0.2">
      <c r="P16" s="34" t="s">
        <v>115</v>
      </c>
      <c r="Q16" s="34"/>
      <c r="R16" s="34" t="s">
        <v>116</v>
      </c>
      <c r="S16" s="34"/>
      <c r="T16" s="34" t="s">
        <v>214</v>
      </c>
      <c r="U16" s="34"/>
      <c r="V16" s="34" t="s">
        <v>117</v>
      </c>
      <c r="W16" s="34"/>
      <c r="X16" s="34" t="s">
        <v>118</v>
      </c>
      <c r="Y16" s="34" t="s">
        <v>119</v>
      </c>
      <c r="Z16" s="34" t="s">
        <v>120</v>
      </c>
      <c r="AA16" s="14" t="s">
        <v>131</v>
      </c>
      <c r="AB16" s="14" t="s">
        <v>141</v>
      </c>
      <c r="AC16" s="14" t="s">
        <v>147</v>
      </c>
      <c r="AL16" s="15" t="s">
        <v>174</v>
      </c>
      <c r="AM16" s="15" t="s">
        <v>32</v>
      </c>
      <c r="AN16" s="1" t="s">
        <v>190</v>
      </c>
    </row>
    <row r="17" spans="16:40" x14ac:dyDescent="0.2">
      <c r="P17" s="34" t="s">
        <v>115</v>
      </c>
      <c r="Q17" s="34"/>
      <c r="R17" s="34" t="s">
        <v>116</v>
      </c>
      <c r="S17" s="34"/>
      <c r="T17" s="34" t="s">
        <v>214</v>
      </c>
      <c r="U17" s="34"/>
      <c r="V17" s="34" t="s">
        <v>117</v>
      </c>
      <c r="W17" s="34"/>
      <c r="X17" s="34" t="s">
        <v>118</v>
      </c>
      <c r="Y17" s="34" t="s">
        <v>119</v>
      </c>
      <c r="Z17" s="34" t="s">
        <v>120</v>
      </c>
      <c r="AA17" s="14" t="s">
        <v>131</v>
      </c>
      <c r="AB17" s="14" t="s">
        <v>141</v>
      </c>
      <c r="AC17" s="14" t="s">
        <v>147</v>
      </c>
      <c r="AD17" s="26" t="s">
        <v>149</v>
      </c>
      <c r="AE17" s="4" t="s">
        <v>223</v>
      </c>
      <c r="AF17" s="4" t="s">
        <v>148</v>
      </c>
      <c r="AG17" s="4" t="s">
        <v>150</v>
      </c>
      <c r="AH17" s="4" t="s">
        <v>231</v>
      </c>
      <c r="AI17" s="4" t="s">
        <v>24</v>
      </c>
      <c r="AJ17" s="4" t="s">
        <v>101</v>
      </c>
      <c r="AK17" s="4" t="s">
        <v>63</v>
      </c>
      <c r="AL17" s="15" t="s">
        <v>174</v>
      </c>
      <c r="AM17" s="15" t="s">
        <v>28</v>
      </c>
      <c r="AN17" s="1" t="s">
        <v>185</v>
      </c>
    </row>
    <row r="18" spans="16:40" x14ac:dyDescent="0.2">
      <c r="P18" s="34" t="s">
        <v>115</v>
      </c>
      <c r="Q18" s="34"/>
      <c r="R18" s="34" t="s">
        <v>116</v>
      </c>
      <c r="S18" s="34"/>
      <c r="T18" s="34" t="s">
        <v>214</v>
      </c>
      <c r="U18" s="34"/>
      <c r="V18" s="34" t="s">
        <v>117</v>
      </c>
      <c r="W18" s="34"/>
      <c r="X18" s="34" t="s">
        <v>118</v>
      </c>
      <c r="Y18" s="34" t="s">
        <v>119</v>
      </c>
      <c r="Z18" s="34" t="s">
        <v>120</v>
      </c>
      <c r="AA18" s="14" t="s">
        <v>131</v>
      </c>
      <c r="AB18" s="14" t="s">
        <v>142</v>
      </c>
      <c r="AL18" s="15" t="s">
        <v>174</v>
      </c>
      <c r="AM18" s="15" t="s">
        <v>35</v>
      </c>
      <c r="AN18" s="1" t="s">
        <v>183</v>
      </c>
    </row>
    <row r="19" spans="16:40" x14ac:dyDescent="0.2">
      <c r="P19" s="34" t="s">
        <v>115</v>
      </c>
      <c r="Q19" s="34"/>
      <c r="R19" s="34" t="s">
        <v>116</v>
      </c>
      <c r="S19" s="34"/>
      <c r="T19" s="34" t="s">
        <v>214</v>
      </c>
      <c r="U19" s="34"/>
      <c r="V19" s="34" t="s">
        <v>117</v>
      </c>
      <c r="W19" s="34"/>
      <c r="X19" s="34" t="s">
        <v>118</v>
      </c>
      <c r="Y19" s="34" t="s">
        <v>119</v>
      </c>
      <c r="Z19" s="34" t="s">
        <v>120</v>
      </c>
      <c r="AA19" s="14" t="s">
        <v>131</v>
      </c>
      <c r="AB19" s="14" t="s">
        <v>142</v>
      </c>
      <c r="AC19" s="14" t="s">
        <v>151</v>
      </c>
      <c r="AL19" s="15" t="s">
        <v>174</v>
      </c>
      <c r="AM19" s="15" t="s">
        <v>32</v>
      </c>
      <c r="AN19" s="1" t="s">
        <v>188</v>
      </c>
    </row>
    <row r="20" spans="16:40" x14ac:dyDescent="0.2">
      <c r="P20" s="34" t="s">
        <v>115</v>
      </c>
      <c r="Q20" s="34"/>
      <c r="R20" s="34" t="s">
        <v>116</v>
      </c>
      <c r="S20" s="34"/>
      <c r="T20" s="34" t="s">
        <v>214</v>
      </c>
      <c r="U20" s="34"/>
      <c r="V20" s="34" t="s">
        <v>117</v>
      </c>
      <c r="W20" s="34"/>
      <c r="X20" s="34" t="s">
        <v>118</v>
      </c>
      <c r="Y20" s="34" t="s">
        <v>119</v>
      </c>
      <c r="Z20" s="34" t="s">
        <v>120</v>
      </c>
      <c r="AA20" s="14" t="s">
        <v>131</v>
      </c>
      <c r="AB20" s="14" t="s">
        <v>142</v>
      </c>
      <c r="AC20" s="14" t="s">
        <v>151</v>
      </c>
      <c r="AD20" s="26" t="s">
        <v>152</v>
      </c>
      <c r="AE20" s="4" t="s">
        <v>232</v>
      </c>
      <c r="AF20" s="4" t="s">
        <v>153</v>
      </c>
      <c r="AG20" s="4" t="s">
        <v>154</v>
      </c>
      <c r="AH20" s="4" t="s">
        <v>230</v>
      </c>
      <c r="AI20" s="4" t="s">
        <v>24</v>
      </c>
      <c r="AJ20" s="4" t="s">
        <v>101</v>
      </c>
      <c r="AK20" s="4" t="s">
        <v>63</v>
      </c>
      <c r="AL20" s="15" t="s">
        <v>174</v>
      </c>
      <c r="AM20" s="15" t="s">
        <v>28</v>
      </c>
      <c r="AN20" s="1" t="s">
        <v>187</v>
      </c>
    </row>
    <row r="21" spans="16:40" x14ac:dyDescent="0.2">
      <c r="P21" s="34" t="s">
        <v>115</v>
      </c>
      <c r="Q21" s="34"/>
      <c r="R21" s="34" t="s">
        <v>116</v>
      </c>
      <c r="S21" s="34"/>
      <c r="T21" s="34" t="s">
        <v>214</v>
      </c>
      <c r="U21" s="34"/>
      <c r="V21" s="34" t="s">
        <v>117</v>
      </c>
      <c r="W21" s="34"/>
      <c r="X21" s="34" t="s">
        <v>118</v>
      </c>
      <c r="Y21" s="34" t="s">
        <v>119</v>
      </c>
      <c r="Z21" s="34" t="s">
        <v>120</v>
      </c>
      <c r="AA21" s="14" t="s">
        <v>131</v>
      </c>
      <c r="AB21" s="14" t="s">
        <v>143</v>
      </c>
      <c r="AL21" s="15" t="s">
        <v>174</v>
      </c>
      <c r="AM21" s="15" t="s">
        <v>35</v>
      </c>
      <c r="AN21" s="1" t="s">
        <v>184</v>
      </c>
    </row>
    <row r="22" spans="16:40" x14ac:dyDescent="0.2">
      <c r="P22" s="34" t="s">
        <v>115</v>
      </c>
      <c r="Q22" s="34"/>
      <c r="R22" s="34" t="s">
        <v>116</v>
      </c>
      <c r="S22" s="34"/>
      <c r="T22" s="34" t="s">
        <v>214</v>
      </c>
      <c r="U22" s="34"/>
      <c r="V22" s="34" t="s">
        <v>117</v>
      </c>
      <c r="W22" s="34"/>
      <c r="X22" s="34" t="s">
        <v>118</v>
      </c>
      <c r="Y22" s="34" t="s">
        <v>119</v>
      </c>
      <c r="Z22" s="34" t="s">
        <v>120</v>
      </c>
      <c r="AA22" s="14" t="s">
        <v>131</v>
      </c>
      <c r="AB22" s="14" t="s">
        <v>143</v>
      </c>
      <c r="AC22" s="14" t="s">
        <v>158</v>
      </c>
      <c r="AL22" s="15" t="s">
        <v>174</v>
      </c>
      <c r="AM22" s="15" t="s">
        <v>32</v>
      </c>
      <c r="AN22" s="1" t="s">
        <v>189</v>
      </c>
    </row>
    <row r="23" spans="16:40" x14ac:dyDescent="0.2">
      <c r="P23" s="34" t="s">
        <v>115</v>
      </c>
      <c r="Q23" s="34"/>
      <c r="R23" s="34" t="s">
        <v>116</v>
      </c>
      <c r="S23" s="34"/>
      <c r="T23" s="34" t="s">
        <v>214</v>
      </c>
      <c r="U23" s="34"/>
      <c r="V23" s="34" t="s">
        <v>117</v>
      </c>
      <c r="W23" s="34"/>
      <c r="X23" s="34" t="s">
        <v>118</v>
      </c>
      <c r="Y23" s="34" t="s">
        <v>119</v>
      </c>
      <c r="Z23" s="34" t="s">
        <v>120</v>
      </c>
      <c r="AA23" s="14" t="s">
        <v>131</v>
      </c>
      <c r="AB23" s="14" t="s">
        <v>143</v>
      </c>
      <c r="AC23" s="14" t="s">
        <v>158</v>
      </c>
      <c r="AD23" s="26" t="s">
        <v>156</v>
      </c>
      <c r="AE23" s="4" t="s">
        <v>217</v>
      </c>
      <c r="AF23" s="4" t="s">
        <v>157</v>
      </c>
      <c r="AG23" s="4" t="s">
        <v>155</v>
      </c>
      <c r="AH23" s="4" t="s">
        <v>229</v>
      </c>
      <c r="AI23" s="4" t="s">
        <v>24</v>
      </c>
      <c r="AJ23" s="4" t="s">
        <v>101</v>
      </c>
      <c r="AK23" s="4" t="s">
        <v>63</v>
      </c>
      <c r="AL23" s="15" t="s">
        <v>174</v>
      </c>
      <c r="AM23" s="15" t="s">
        <v>28</v>
      </c>
      <c r="AN23" s="1" t="s">
        <v>194</v>
      </c>
    </row>
    <row r="24" spans="16:40" x14ac:dyDescent="0.2">
      <c r="P24" s="34" t="s">
        <v>115</v>
      </c>
      <c r="Q24" s="34"/>
      <c r="R24" s="34" t="s">
        <v>116</v>
      </c>
      <c r="S24" s="34"/>
      <c r="T24" s="34" t="s">
        <v>214</v>
      </c>
      <c r="U24" s="34"/>
      <c r="V24" s="34" t="s">
        <v>117</v>
      </c>
      <c r="W24" s="34"/>
      <c r="X24" s="34" t="s">
        <v>118</v>
      </c>
      <c r="Y24" s="34" t="s">
        <v>119</v>
      </c>
      <c r="Z24" s="34" t="s">
        <v>120</v>
      </c>
      <c r="AA24" s="14" t="s">
        <v>131</v>
      </c>
      <c r="AB24" s="14" t="s">
        <v>146</v>
      </c>
      <c r="AL24" s="15" t="s">
        <v>174</v>
      </c>
      <c r="AM24" s="15" t="s">
        <v>35</v>
      </c>
      <c r="AN24" s="1" t="s">
        <v>195</v>
      </c>
    </row>
    <row r="25" spans="16:40" x14ac:dyDescent="0.2">
      <c r="P25" s="34" t="s">
        <v>115</v>
      </c>
      <c r="Q25" s="34"/>
      <c r="R25" s="34" t="s">
        <v>116</v>
      </c>
      <c r="S25" s="34"/>
      <c r="T25" s="34" t="s">
        <v>214</v>
      </c>
      <c r="U25" s="34"/>
      <c r="V25" s="34" t="s">
        <v>117</v>
      </c>
      <c r="W25" s="34"/>
      <c r="X25" s="34" t="s">
        <v>118</v>
      </c>
      <c r="Y25" s="34" t="s">
        <v>119</v>
      </c>
      <c r="Z25" s="34" t="s">
        <v>120</v>
      </c>
      <c r="AA25" s="14" t="s">
        <v>131</v>
      </c>
      <c r="AB25" s="14" t="s">
        <v>146</v>
      </c>
      <c r="AC25" s="14" t="s">
        <v>196</v>
      </c>
      <c r="AL25" s="15" t="s">
        <v>174</v>
      </c>
      <c r="AM25" s="15" t="s">
        <v>32</v>
      </c>
      <c r="AN25" s="1" t="s">
        <v>197</v>
      </c>
    </row>
    <row r="26" spans="16:40" x14ac:dyDescent="0.2">
      <c r="P26" s="14" t="s">
        <v>115</v>
      </c>
      <c r="R26" s="14" t="s">
        <v>116</v>
      </c>
      <c r="T26" s="34" t="s">
        <v>214</v>
      </c>
      <c r="V26" s="14" t="s">
        <v>117</v>
      </c>
      <c r="X26" s="14" t="s">
        <v>118</v>
      </c>
      <c r="Y26" s="14" t="s">
        <v>119</v>
      </c>
      <c r="Z26" s="14" t="s">
        <v>120</v>
      </c>
      <c r="AA26" s="14" t="s">
        <v>131</v>
      </c>
      <c r="AB26" s="14" t="s">
        <v>146</v>
      </c>
      <c r="AC26" s="14" t="s">
        <v>162</v>
      </c>
      <c r="AD26" s="26" t="s">
        <v>161</v>
      </c>
      <c r="AE26" s="4" t="s">
        <v>218</v>
      </c>
      <c r="AF26" s="4" t="s">
        <v>173</v>
      </c>
      <c r="AG26" s="4" t="s">
        <v>166</v>
      </c>
      <c r="AH26" s="4" t="s">
        <v>228</v>
      </c>
      <c r="AI26" s="4" t="s">
        <v>24</v>
      </c>
      <c r="AJ26" s="4" t="s">
        <v>101</v>
      </c>
      <c r="AK26" s="4" t="s">
        <v>63</v>
      </c>
      <c r="AL26" s="15" t="s">
        <v>174</v>
      </c>
      <c r="AM26" s="15" t="s">
        <v>28</v>
      </c>
      <c r="AN26" s="1" t="s">
        <v>198</v>
      </c>
    </row>
    <row r="27" spans="16:40" x14ac:dyDescent="0.2">
      <c r="P27" s="14" t="s">
        <v>115</v>
      </c>
      <c r="R27" s="14" t="s">
        <v>116</v>
      </c>
      <c r="T27" s="34" t="s">
        <v>214</v>
      </c>
      <c r="V27" s="14" t="s">
        <v>117</v>
      </c>
      <c r="X27" s="14" t="s">
        <v>118</v>
      </c>
      <c r="Y27" s="14" t="s">
        <v>119</v>
      </c>
      <c r="Z27" s="14" t="s">
        <v>120</v>
      </c>
      <c r="AA27" s="14" t="s">
        <v>131</v>
      </c>
      <c r="AB27" s="14" t="s">
        <v>145</v>
      </c>
      <c r="AL27" s="15" t="s">
        <v>174</v>
      </c>
      <c r="AM27" s="15" t="s">
        <v>35</v>
      </c>
      <c r="AN27" s="1" t="s">
        <v>199</v>
      </c>
    </row>
    <row r="28" spans="16:40" x14ac:dyDescent="0.2">
      <c r="P28" s="14" t="s">
        <v>115</v>
      </c>
      <c r="R28" s="14" t="s">
        <v>116</v>
      </c>
      <c r="T28" s="34" t="s">
        <v>214</v>
      </c>
      <c r="V28" s="14" t="s">
        <v>117</v>
      </c>
      <c r="X28" s="14" t="s">
        <v>118</v>
      </c>
      <c r="Y28" s="14" t="s">
        <v>119</v>
      </c>
      <c r="Z28" s="14" t="s">
        <v>120</v>
      </c>
      <c r="AA28" s="14" t="s">
        <v>131</v>
      </c>
      <c r="AB28" s="14" t="s">
        <v>145</v>
      </c>
      <c r="AC28" s="14" t="s">
        <v>163</v>
      </c>
      <c r="AL28" s="15" t="s">
        <v>174</v>
      </c>
      <c r="AM28" s="15" t="s">
        <v>32</v>
      </c>
      <c r="AN28" s="1" t="s">
        <v>200</v>
      </c>
    </row>
    <row r="29" spans="16:40" x14ac:dyDescent="0.2">
      <c r="P29" s="14" t="s">
        <v>115</v>
      </c>
      <c r="R29" s="14" t="s">
        <v>116</v>
      </c>
      <c r="T29" s="34" t="s">
        <v>214</v>
      </c>
      <c r="V29" s="14" t="s">
        <v>117</v>
      </c>
      <c r="X29" s="14" t="s">
        <v>118</v>
      </c>
      <c r="Y29" s="14" t="s">
        <v>119</v>
      </c>
      <c r="Z29" s="14" t="s">
        <v>120</v>
      </c>
      <c r="AA29" s="14" t="s">
        <v>131</v>
      </c>
      <c r="AB29" s="14" t="s">
        <v>145</v>
      </c>
      <c r="AC29" s="14" t="s">
        <v>163</v>
      </c>
      <c r="AD29" s="26" t="s">
        <v>160</v>
      </c>
      <c r="AE29" s="4" t="s">
        <v>219</v>
      </c>
      <c r="AF29" s="4" t="s">
        <v>172</v>
      </c>
      <c r="AG29" s="4" t="s">
        <v>167</v>
      </c>
      <c r="AH29" s="4" t="s">
        <v>227</v>
      </c>
      <c r="AI29" s="4" t="s">
        <v>24</v>
      </c>
      <c r="AJ29" s="4" t="s">
        <v>101</v>
      </c>
      <c r="AK29" s="4" t="s">
        <v>63</v>
      </c>
      <c r="AL29" s="15" t="s">
        <v>174</v>
      </c>
      <c r="AM29" s="15" t="s">
        <v>28</v>
      </c>
      <c r="AN29" s="1" t="s">
        <v>201</v>
      </c>
    </row>
    <row r="30" spans="16:40" x14ac:dyDescent="0.2">
      <c r="P30" s="14" t="s">
        <v>115</v>
      </c>
      <c r="R30" s="14" t="s">
        <v>116</v>
      </c>
      <c r="T30" s="34" t="s">
        <v>214</v>
      </c>
      <c r="V30" s="14" t="s">
        <v>117</v>
      </c>
      <c r="X30" s="14" t="s">
        <v>118</v>
      </c>
      <c r="Y30" s="14" t="s">
        <v>119</v>
      </c>
      <c r="Z30" s="14" t="s">
        <v>120</v>
      </c>
      <c r="AA30" s="14" t="s">
        <v>131</v>
      </c>
      <c r="AB30" s="14" t="s">
        <v>144</v>
      </c>
      <c r="AL30" s="15" t="s">
        <v>174</v>
      </c>
      <c r="AM30" s="15" t="s">
        <v>35</v>
      </c>
      <c r="AN30" s="1" t="s">
        <v>202</v>
      </c>
    </row>
    <row r="31" spans="16:40" x14ac:dyDescent="0.2">
      <c r="P31" s="14" t="s">
        <v>115</v>
      </c>
      <c r="R31" s="14" t="s">
        <v>116</v>
      </c>
      <c r="T31" s="34" t="s">
        <v>214</v>
      </c>
      <c r="V31" s="14" t="s">
        <v>117</v>
      </c>
      <c r="X31" s="14" t="s">
        <v>118</v>
      </c>
      <c r="Y31" s="14" t="s">
        <v>119</v>
      </c>
      <c r="Z31" s="14" t="s">
        <v>120</v>
      </c>
      <c r="AA31" s="14" t="s">
        <v>131</v>
      </c>
      <c r="AB31" s="14" t="s">
        <v>144</v>
      </c>
      <c r="AC31" s="14" t="s">
        <v>164</v>
      </c>
      <c r="AL31" s="15" t="s">
        <v>174</v>
      </c>
      <c r="AM31" s="15" t="s">
        <v>32</v>
      </c>
      <c r="AN31" s="1" t="s">
        <v>203</v>
      </c>
    </row>
    <row r="32" spans="16:40" x14ac:dyDescent="0.2">
      <c r="P32" s="14" t="s">
        <v>115</v>
      </c>
      <c r="R32" s="14" t="s">
        <v>116</v>
      </c>
      <c r="T32" s="34" t="s">
        <v>214</v>
      </c>
      <c r="V32" s="14" t="s">
        <v>117</v>
      </c>
      <c r="X32" s="14" t="s">
        <v>118</v>
      </c>
      <c r="Y32" s="14" t="s">
        <v>119</v>
      </c>
      <c r="Z32" s="14" t="s">
        <v>120</v>
      </c>
      <c r="AA32" s="14" t="s">
        <v>131</v>
      </c>
      <c r="AB32" s="14" t="s">
        <v>144</v>
      </c>
      <c r="AC32" s="14" t="s">
        <v>164</v>
      </c>
      <c r="AD32" s="26" t="s">
        <v>204</v>
      </c>
      <c r="AE32" s="4" t="s">
        <v>220</v>
      </c>
      <c r="AF32" s="4" t="s">
        <v>170</v>
      </c>
      <c r="AG32" s="4" t="s">
        <v>168</v>
      </c>
      <c r="AH32" s="4" t="s">
        <v>225</v>
      </c>
      <c r="AI32" s="4" t="s">
        <v>24</v>
      </c>
      <c r="AJ32" s="4" t="s">
        <v>101</v>
      </c>
      <c r="AK32" s="4" t="s">
        <v>63</v>
      </c>
      <c r="AL32" s="15" t="s">
        <v>174</v>
      </c>
      <c r="AM32" s="15" t="s">
        <v>28</v>
      </c>
      <c r="AN32" s="1" t="s">
        <v>207</v>
      </c>
    </row>
    <row r="33" spans="16:42" x14ac:dyDescent="0.2">
      <c r="P33" s="14" t="s">
        <v>115</v>
      </c>
      <c r="R33" s="14" t="s">
        <v>116</v>
      </c>
      <c r="T33" s="34" t="s">
        <v>214</v>
      </c>
      <c r="V33" s="14" t="s">
        <v>117</v>
      </c>
      <c r="X33" s="14" t="s">
        <v>118</v>
      </c>
      <c r="Y33" s="14" t="s">
        <v>119</v>
      </c>
      <c r="Z33" s="14" t="s">
        <v>120</v>
      </c>
      <c r="AA33" s="14" t="s">
        <v>131</v>
      </c>
      <c r="AB33" s="14" t="s">
        <v>144</v>
      </c>
      <c r="AC33" s="14" t="s">
        <v>165</v>
      </c>
      <c r="AL33" s="15" t="s">
        <v>174</v>
      </c>
      <c r="AM33" s="15" t="s">
        <v>32</v>
      </c>
      <c r="AN33" s="1" t="s">
        <v>205</v>
      </c>
    </row>
    <row r="34" spans="16:42" x14ac:dyDescent="0.2">
      <c r="P34" s="14" t="s">
        <v>115</v>
      </c>
      <c r="R34" s="14" t="s">
        <v>116</v>
      </c>
      <c r="T34" s="34" t="s">
        <v>214</v>
      </c>
      <c r="V34" s="14" t="s">
        <v>117</v>
      </c>
      <c r="X34" s="14" t="s">
        <v>118</v>
      </c>
      <c r="Y34" s="14" t="s">
        <v>119</v>
      </c>
      <c r="Z34" s="14" t="s">
        <v>120</v>
      </c>
      <c r="AA34" s="14" t="s">
        <v>131</v>
      </c>
      <c r="AB34" s="14" t="s">
        <v>144</v>
      </c>
      <c r="AC34" s="14" t="s">
        <v>165</v>
      </c>
      <c r="AD34" s="26" t="s">
        <v>159</v>
      </c>
      <c r="AE34" s="4" t="s">
        <v>221</v>
      </c>
      <c r="AF34" s="4" t="s">
        <v>171</v>
      </c>
      <c r="AG34" s="4" t="s">
        <v>169</v>
      </c>
      <c r="AH34" s="4" t="s">
        <v>226</v>
      </c>
      <c r="AI34" s="4" t="s">
        <v>24</v>
      </c>
      <c r="AJ34" s="4" t="s">
        <v>101</v>
      </c>
      <c r="AK34" s="4" t="s">
        <v>63</v>
      </c>
      <c r="AL34" s="15" t="s">
        <v>174</v>
      </c>
      <c r="AM34" s="15" t="s">
        <v>28</v>
      </c>
      <c r="AN34" s="1" t="s">
        <v>206</v>
      </c>
    </row>
    <row r="35" spans="16:42" x14ac:dyDescent="0.2">
      <c r="P35" s="14" t="s">
        <v>115</v>
      </c>
      <c r="R35" s="14" t="s">
        <v>116</v>
      </c>
      <c r="T35" s="34" t="s">
        <v>214</v>
      </c>
      <c r="V35" s="14" t="s">
        <v>117</v>
      </c>
      <c r="X35" s="14" t="s">
        <v>118</v>
      </c>
      <c r="Y35" s="14" t="s">
        <v>119</v>
      </c>
      <c r="Z35" s="14" t="s">
        <v>120</v>
      </c>
      <c r="AA35" s="14" t="s">
        <v>130</v>
      </c>
      <c r="AL35" s="15" t="s">
        <v>174</v>
      </c>
      <c r="AM35" s="15" t="s">
        <v>38</v>
      </c>
      <c r="AN35" s="1" t="s">
        <v>208</v>
      </c>
    </row>
    <row r="36" spans="16:42" x14ac:dyDescent="0.2">
      <c r="P36" s="14" t="s">
        <v>115</v>
      </c>
      <c r="R36" s="14" t="s">
        <v>116</v>
      </c>
      <c r="T36" s="34" t="s">
        <v>214</v>
      </c>
      <c r="V36" s="14" t="s">
        <v>117</v>
      </c>
      <c r="X36" s="14" t="s">
        <v>118</v>
      </c>
      <c r="Y36" s="14" t="s">
        <v>119</v>
      </c>
      <c r="Z36" s="14" t="s">
        <v>120</v>
      </c>
      <c r="AA36" s="14" t="s">
        <v>130</v>
      </c>
      <c r="AB36" s="14" t="s">
        <v>209</v>
      </c>
      <c r="AL36" s="15" t="s">
        <v>174</v>
      </c>
      <c r="AM36" s="15" t="s">
        <v>35</v>
      </c>
      <c r="AN36" s="1" t="s">
        <v>179</v>
      </c>
    </row>
    <row r="37" spans="16:42" x14ac:dyDescent="0.2">
      <c r="P37" s="14" t="s">
        <v>115</v>
      </c>
      <c r="R37" s="14" t="s">
        <v>116</v>
      </c>
      <c r="T37" s="34" t="s">
        <v>214</v>
      </c>
      <c r="V37" s="14" t="s">
        <v>117</v>
      </c>
      <c r="X37" s="14" t="s">
        <v>118</v>
      </c>
      <c r="Y37" s="14" t="s">
        <v>119</v>
      </c>
      <c r="Z37" s="14" t="s">
        <v>120</v>
      </c>
      <c r="AA37" s="14" t="s">
        <v>130</v>
      </c>
      <c r="AB37" s="14" t="s">
        <v>209</v>
      </c>
      <c r="AC37" s="14" t="s">
        <v>210</v>
      </c>
      <c r="AL37" s="15" t="s">
        <v>174</v>
      </c>
      <c r="AM37" s="15" t="s">
        <v>32</v>
      </c>
      <c r="AN37" s="1" t="s">
        <v>212</v>
      </c>
    </row>
    <row r="38" spans="16:42" x14ac:dyDescent="0.2">
      <c r="P38" s="14" t="s">
        <v>115</v>
      </c>
      <c r="R38" s="14" t="s">
        <v>116</v>
      </c>
      <c r="T38" s="34" t="s">
        <v>214</v>
      </c>
      <c r="V38" s="14" t="s">
        <v>117</v>
      </c>
      <c r="X38" s="14" t="s">
        <v>118</v>
      </c>
      <c r="Y38" s="14" t="s">
        <v>119</v>
      </c>
      <c r="Z38" s="14" t="s">
        <v>120</v>
      </c>
      <c r="AA38" s="14" t="s">
        <v>130</v>
      </c>
      <c r="AB38" s="14" t="s">
        <v>209</v>
      </c>
      <c r="AC38" s="14" t="s">
        <v>210</v>
      </c>
      <c r="AD38" s="26" t="s">
        <v>211</v>
      </c>
      <c r="AE38" s="4" t="s">
        <v>222</v>
      </c>
      <c r="AF38" s="4" t="s">
        <v>175</v>
      </c>
      <c r="AG38" s="4" t="s">
        <v>176</v>
      </c>
      <c r="AH38" s="4" t="s">
        <v>224</v>
      </c>
      <c r="AI38" s="4" t="s">
        <v>24</v>
      </c>
      <c r="AJ38" s="4" t="s">
        <v>101</v>
      </c>
      <c r="AK38" s="4" t="s">
        <v>63</v>
      </c>
      <c r="AL38" s="15" t="s">
        <v>174</v>
      </c>
      <c r="AM38" s="15" t="s">
        <v>28</v>
      </c>
      <c r="AN38" s="1" t="s">
        <v>213</v>
      </c>
    </row>
    <row r="39" spans="16:42" x14ac:dyDescent="0.2">
      <c r="P39" s="14" t="s">
        <v>115</v>
      </c>
      <c r="R39" s="14" t="s">
        <v>116</v>
      </c>
      <c r="T39" s="34" t="s">
        <v>214</v>
      </c>
      <c r="V39" s="14" t="s">
        <v>117</v>
      </c>
      <c r="X39" s="14" t="s">
        <v>118</v>
      </c>
      <c r="Y39" s="14" t="s">
        <v>119</v>
      </c>
      <c r="Z39" s="14" t="s">
        <v>120</v>
      </c>
      <c r="AA39" s="14" t="s">
        <v>242</v>
      </c>
      <c r="AL39" s="15" t="s">
        <v>27</v>
      </c>
      <c r="AM39" s="15" t="s">
        <v>38</v>
      </c>
      <c r="AN39" s="1" t="s">
        <v>250</v>
      </c>
    </row>
    <row r="40" spans="16:42" x14ac:dyDescent="0.2">
      <c r="P40" s="14" t="s">
        <v>115</v>
      </c>
      <c r="R40" s="14" t="s">
        <v>116</v>
      </c>
      <c r="T40" s="34" t="s">
        <v>214</v>
      </c>
      <c r="V40" s="14" t="s">
        <v>117</v>
      </c>
      <c r="X40" s="14" t="s">
        <v>118</v>
      </c>
      <c r="Y40" s="14" t="s">
        <v>119</v>
      </c>
      <c r="Z40" s="14" t="s">
        <v>120</v>
      </c>
      <c r="AA40" s="14" t="s">
        <v>242</v>
      </c>
      <c r="AB40" s="14" t="s">
        <v>243</v>
      </c>
      <c r="AL40" s="15" t="s">
        <v>27</v>
      </c>
      <c r="AM40" s="15" t="s">
        <v>35</v>
      </c>
      <c r="AN40" s="1" t="s">
        <v>179</v>
      </c>
    </row>
    <row r="41" spans="16:42" x14ac:dyDescent="0.2">
      <c r="P41" s="14" t="s">
        <v>115</v>
      </c>
      <c r="R41" s="14" t="s">
        <v>116</v>
      </c>
      <c r="T41" s="34" t="s">
        <v>214</v>
      </c>
      <c r="V41" s="14" t="s">
        <v>117</v>
      </c>
      <c r="X41" s="14" t="s">
        <v>118</v>
      </c>
      <c r="Y41" s="14" t="s">
        <v>119</v>
      </c>
      <c r="Z41" s="14" t="s">
        <v>120</v>
      </c>
      <c r="AA41" s="14" t="s">
        <v>242</v>
      </c>
      <c r="AB41" s="14" t="s">
        <v>243</v>
      </c>
      <c r="AC41" s="14" t="s">
        <v>251</v>
      </c>
      <c r="AL41" s="15" t="s">
        <v>27</v>
      </c>
      <c r="AM41" s="15" t="s">
        <v>32</v>
      </c>
      <c r="AN41" s="1" t="s">
        <v>252</v>
      </c>
    </row>
    <row r="42" spans="16:42" x14ac:dyDescent="0.2">
      <c r="P42" s="14" t="s">
        <v>115</v>
      </c>
      <c r="R42" s="14" t="s">
        <v>116</v>
      </c>
      <c r="T42" s="34" t="s">
        <v>214</v>
      </c>
      <c r="V42" s="14" t="s">
        <v>117</v>
      </c>
      <c r="X42" s="14" t="s">
        <v>118</v>
      </c>
      <c r="Y42" s="14" t="s">
        <v>119</v>
      </c>
      <c r="Z42" s="14" t="s">
        <v>120</v>
      </c>
      <c r="AA42" s="14" t="s">
        <v>242</v>
      </c>
      <c r="AB42" s="14" t="s">
        <v>243</v>
      </c>
      <c r="AC42" s="14" t="s">
        <v>251</v>
      </c>
      <c r="AD42" s="26" t="s">
        <v>249</v>
      </c>
      <c r="AE42" s="4" t="s">
        <v>246</v>
      </c>
      <c r="AF42" s="4" t="s">
        <v>244</v>
      </c>
      <c r="AG42" s="4" t="s">
        <v>245</v>
      </c>
      <c r="AH42" s="4" t="s">
        <v>247</v>
      </c>
      <c r="AI42" s="4" t="s">
        <v>24</v>
      </c>
      <c r="AJ42" s="4" t="s">
        <v>101</v>
      </c>
      <c r="AK42" s="4" t="s">
        <v>63</v>
      </c>
      <c r="AL42" s="15" t="s">
        <v>27</v>
      </c>
      <c r="AM42" s="15" t="s">
        <v>28</v>
      </c>
      <c r="AN42" s="1" t="s">
        <v>248</v>
      </c>
    </row>
    <row r="43" spans="16:42" x14ac:dyDescent="0.2">
      <c r="P43" s="34" t="s">
        <v>115</v>
      </c>
      <c r="Q43" s="34"/>
      <c r="R43" s="34" t="s">
        <v>116</v>
      </c>
      <c r="S43" s="34"/>
      <c r="T43" s="34" t="s">
        <v>214</v>
      </c>
      <c r="U43" s="34"/>
      <c r="V43" s="34" t="s">
        <v>117</v>
      </c>
      <c r="W43" s="34"/>
      <c r="X43" s="34" t="s">
        <v>118</v>
      </c>
      <c r="Y43" s="34" t="s">
        <v>119</v>
      </c>
      <c r="Z43" s="34" t="s">
        <v>120</v>
      </c>
      <c r="AA43" s="34" t="s">
        <v>121</v>
      </c>
      <c r="AB43" s="34" t="s">
        <v>253</v>
      </c>
      <c r="AC43" s="38" t="s">
        <v>261</v>
      </c>
      <c r="AD43" s="37" t="s">
        <v>262</v>
      </c>
      <c r="AE43" s="4" t="s">
        <v>263</v>
      </c>
      <c r="AF43" s="4" t="s">
        <v>264</v>
      </c>
      <c r="AG43" s="4" t="s">
        <v>265</v>
      </c>
      <c r="AH43" s="4" t="s">
        <v>266</v>
      </c>
      <c r="AI43" s="4" t="s">
        <v>24</v>
      </c>
      <c r="AJ43" s="4" t="s">
        <v>101</v>
      </c>
      <c r="AK43" s="4" t="s">
        <v>63</v>
      </c>
      <c r="AL43" s="15" t="s">
        <v>27</v>
      </c>
      <c r="AM43" s="15" t="s">
        <v>28</v>
      </c>
      <c r="AN43" s="1" t="s">
        <v>267</v>
      </c>
    </row>
    <row r="44" spans="16:42" x14ac:dyDescent="0.2">
      <c r="P44" s="14" t="s">
        <v>115</v>
      </c>
      <c r="R44" s="14" t="s">
        <v>116</v>
      </c>
      <c r="T44" s="34" t="s">
        <v>214</v>
      </c>
      <c r="V44" s="34" t="s">
        <v>117</v>
      </c>
      <c r="X44" s="34" t="s">
        <v>118</v>
      </c>
      <c r="Y44" s="34" t="s">
        <v>119</v>
      </c>
      <c r="Z44" s="34" t="s">
        <v>120</v>
      </c>
      <c r="AA44" s="34" t="s">
        <v>121</v>
      </c>
      <c r="AB44" s="34" t="s">
        <v>253</v>
      </c>
      <c r="AC44" s="14" t="s">
        <v>254</v>
      </c>
      <c r="AD44" s="26" t="s">
        <v>268</v>
      </c>
      <c r="AE44" s="4" t="s">
        <v>269</v>
      </c>
      <c r="AF44" s="4" t="s">
        <v>270</v>
      </c>
      <c r="AG44" s="4" t="s">
        <v>272</v>
      </c>
      <c r="AH44" s="4" t="s">
        <v>271</v>
      </c>
      <c r="AI44" s="4" t="s">
        <v>24</v>
      </c>
      <c r="AJ44" s="4" t="s">
        <v>101</v>
      </c>
      <c r="AK44" s="4" t="s">
        <v>63</v>
      </c>
      <c r="AL44" s="15" t="s">
        <v>27</v>
      </c>
      <c r="AM44" s="15" t="s">
        <v>28</v>
      </c>
      <c r="AN44" s="1" t="s">
        <v>273</v>
      </c>
    </row>
    <row r="47" spans="16:42" x14ac:dyDescent="0.2">
      <c r="AP47" s="35"/>
    </row>
    <row r="48" spans="16:42" x14ac:dyDescent="0.2">
      <c r="AP48" s="35"/>
    </row>
    <row r="49" spans="42:42" x14ac:dyDescent="0.2">
      <c r="AP49" s="35"/>
    </row>
    <row r="50" spans="42:42" x14ac:dyDescent="0.2">
      <c r="AP50" s="35"/>
    </row>
    <row r="51" spans="42:42" x14ac:dyDescent="0.2">
      <c r="AP51" s="36"/>
    </row>
  </sheetData>
  <sheetProtection formatColumns="0" insertRows="0" insertHyperlinks="0" deleteRows="0" sort="0" autoFilter="0" pivotTables="0"/>
  <sortState xmlns:xlrd2="http://schemas.microsoft.com/office/spreadsheetml/2017/richdata2" ref="AU42:AU81">
    <sortCondition ref="AU42:AU81"/>
  </sortState>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42 A43:S44 U43:AD44 A45:AD1048576">
    <cfRule type="expression" dxfId="7" priority="6">
      <formula>ROW(A1)&gt;5</formula>
    </cfRule>
  </conditionalFormatting>
  <conditionalFormatting sqref="P1:P5 Q3:AC5 P5:AC42 P43:R43 U43 W43:AC43 P44:S44 U44:AC44 P45:AC1048572">
    <cfRule type="expression" dxfId="6" priority="8">
      <formula>AND(NOT(ISBLANK(P1)),COUNTA(Q1:$AD1)=0)</formula>
    </cfRule>
  </conditionalFormatting>
  <conditionalFormatting sqref="P4:AC42 P43:S44 U43:AC44 P45:AC1048576">
    <cfRule type="containsText" dxfId="5" priority="7" operator="containsText" text=" ">
      <formula>NOT(ISERROR(SEARCH(" ",P4)))</formula>
    </cfRule>
  </conditionalFormatting>
  <conditionalFormatting sqref="P1048573:AC1048576">
    <cfRule type="expression" dxfId="4" priority="29">
      <formula>AND(NOT(ISBLANK(P1048573)),COUNTA(Q1048573:$AD1048574)=0)</formula>
    </cfRule>
  </conditionalFormatting>
  <conditionalFormatting sqref="S43">
    <cfRule type="expression" dxfId="3" priority="37">
      <formula>AND(NOT(ISBLANK(S43)),COUNTA(U43:$AD43)=0)</formula>
    </cfRule>
  </conditionalFormatting>
  <conditionalFormatting sqref="V43:V44">
    <cfRule type="expression" dxfId="2" priority="34">
      <formula>AND(NOT(ISBLANK(V43)),COUNTA(U43:$AD43)=0)</formula>
    </cfRule>
  </conditionalFormatting>
  <conditionalFormatting sqref="AD1:AD1048576">
    <cfRule type="expression" dxfId="1" priority="4">
      <formula>NOT(OR(OR(AD1="",AD1="Species"),_xlfn.CONCAT(AB1," ")=LEFT(AD1,LEN(AB1)+1)))</formula>
    </cfRule>
  </conditionalFormatting>
  <conditionalFormatting sqref="AM4:AM1048576">
    <cfRule type="expression" dxfId="0" priority="5">
      <formula>NOT(AM4=proposedRank)</formula>
    </cfRule>
  </conditionalFormatting>
  <dataValidations count="6">
    <dataValidation type="custom" allowBlank="1" showInputMessage="1" showErrorMessage="1" errorTitle="Binomial Naming" error="Species name must start with the name of it's genus." promptTitle="binomial" sqref="AD4 AD40:AD42" xr:uid="{733C5E25-AA23-1B4A-ABF2-7FEB78E65F23}">
      <formula1>OR(LEFT(#REF!,LEN(#REF!))=#REF!,#REF!="Species")</formula1>
    </dataValidation>
    <dataValidation type="custom" allowBlank="1" showInputMessage="1" showErrorMessage="1" errorTitle="Binomial Naming" error="Species name must start with the name of it's genus." promptTitle="binomial" sqref="AD5:AD7 AD12:AD38 AD44:AD1048576" xr:uid="{398B61B6-1089-CA40-A55D-9F57DAD724D8}">
      <formula1>OR(LEFT(AD1,LEN(AB1))=AB1,AD1="Species")</formula1>
    </dataValidation>
    <dataValidation type="custom" allowBlank="1" showInputMessage="1" showErrorMessage="1" errorTitle="Binomial Naming" error="Species name must start with the name of it's genus." promptTitle="binomial" sqref="AD8:AD11" xr:uid="{4C95A481-B4ED-174F-8765-E71940C123CA}">
      <formula1>OR(LEFT(AD2,LEN(AB2))=AB2,AD2="Species")</formula1>
    </dataValidation>
    <dataValidation type="custom" allowBlank="1" showInputMessage="1" showErrorMessage="1" errorTitle="Binomial Naming" error="Species name must start with the name of it's genus." promptTitle="binomial" sqref="AD1:AD3 AD43" xr:uid="{5315216D-A875-F442-9484-08E52EC97B53}">
      <formula1>OR(LEFT(AD1048575,LEN(AB1048575))=AB1048575,AD1048575="Species")</formula1>
    </dataValidation>
    <dataValidation type="custom" allowBlank="1" showInputMessage="1" showErrorMessage="1" errorTitle="Binomial Naming" error="Species name must start with the name of it's genus." promptTitle="binomial" sqref="AD39" xr:uid="{48BDD78F-CF1D-2744-8195-E66AD7F145E8}">
      <formula1>OR(LEFT(AD38,LEN(AB38))=AB38,AD38="Species")</formula1>
    </dataValidation>
    <dataValidation allowBlank="1" showErrorMessage="1" errorTitle="No spaces allowed" error="Taxon names above the rank of species may NOT contain spaces." promptTitle="No spaces allowed" prompt="Taxon names above the rank of species may NOT contain spaces." sqref="P1:P42 Q3:AC42 P43:S1048576 T45:T1048576 U43:AC1048576" xr:uid="{9C1DA405-0AB4-7047-84C5-93BA7A324666}"/>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10CE218B-B3C7-E84E-9DDC-6CA33BB1DCD7}">
          <x14:formula1>
            <xm:f>'Menu Items (Do not change)'!$E:$E</xm:f>
          </x14:formula1>
          <xm:sqref>AM1:AM2 AM4:AM42 AM45:AM1048576</xm:sqref>
        </x14:dataValidation>
        <x14:dataValidation type="list" errorStyle="warning" allowBlank="1" showInputMessage="1" showErrorMessage="1" xr:uid="{8C08DF97-CFD0-284D-80F3-E403403EB8AA}">
          <x14:formula1>
            <xm:f>'Menu Items (Do not change)'!$D:$D</xm:f>
          </x14:formula1>
          <xm:sqref>AL1:AL2 AL4:AL42 AL45:AL1048576</xm:sqref>
        </x14:dataValidation>
        <x14:dataValidation type="list" allowBlank="1" showInputMessage="1" showErrorMessage="1" xr:uid="{68D59318-E1FA-8C48-A876-8FBA2D247DBE}">
          <x14:formula1>
            <xm:f>'Menu Items (Do not change)'!$A:$A</xm:f>
          </x14:formula1>
          <xm:sqref>AI1:AI42 AI44:AI1048576</xm:sqref>
        </x14:dataValidation>
        <x14:dataValidation type="list" allowBlank="1" showInputMessage="1" showErrorMessage="1" xr:uid="{A9DB919D-8AA0-8144-BCE2-6C6D68683B61}">
          <x14:formula1>
            <xm:f>'Menu Items (Do not change)'!$B:$B</xm:f>
          </x14:formula1>
          <xm:sqref>AJ1:AJ42 AJ45:AJ1048576</xm:sqref>
        </x14:dataValidation>
        <x14:dataValidation type="list" allowBlank="1" showInputMessage="1" showErrorMessage="1" xr:uid="{B0815E2F-0FAF-264D-AEE0-549B196A1968}">
          <x14:formula1>
            <xm:f>'Menu Items (Do not change)'!$C:$C</xm:f>
          </x14:formula1>
          <xm:sqref>AK1:AK42 AK45:AK1048576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honeticPr fontId="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Neuman, Benjamin W</cp:lastModifiedBy>
  <dcterms:created xsi:type="dcterms:W3CDTF">2023-02-08T19:24:03Z</dcterms:created>
  <dcterms:modified xsi:type="dcterms:W3CDTF">2026-08-13T00:45:40Z</dcterms:modified>
</cp:coreProperties>
</file>