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avarsani\ASU Dropbox\Arvind Varsani\ICTV_2026\14082026\"/>
    </mc:Choice>
  </mc:AlternateContent>
  <xr:revisionPtr revIDLastSave="0" documentId="13_ncr:1_{E843347B-9BCB-4975-A003-03756EA7B055}" xr6:coauthVersionLast="47" xr6:coauthVersionMax="47" xr10:uidLastSave="{00000000-0000-0000-0000-000000000000}"/>
  <bookViews>
    <workbookView xWindow="1365" yWindow="5760" windowWidth="16530" windowHeight="13215"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1" i="1" s="1"/>
  <c r="P1" i="1" l="1"/>
  <c r="AE2" i="1"/>
  <c r="AF2" i="1" s="1"/>
  <c r="P2" i="1" s="1"/>
  <c r="E2" i="1" l="1"/>
  <c r="E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<sst xmlns="http://schemas.openxmlformats.org/spreadsheetml/2006/main" count="744" uniqueCount="269">
  <si>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</si>
  <si>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</si>
  <si>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</si>
  <si>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</si>
  <si>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</si>
  <si>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</si>
  <si>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</si>
  <si>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</si>
  <si>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</si>
  <si>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</si>
  <si>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</si>
  <si>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</si>
  <si>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</si>
  <si>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</si>
  <si>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</si>
  <si>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</si>
  <si>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</si>
  <si>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</si>
  <si>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</si>
  <si>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</si>
  <si>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</si>
  <si>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</si>
  <si>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</si>
  <si>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</si>
  <si>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</si>
  <si>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</si>
  <si>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</si>
  <si>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</si>
  <si>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</si>
  <si>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</si>
  <si>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</si>
  <si>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</si>
  <si>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</si>
  <si>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</si>
  <si>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</si>
  <si>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</si>
  <si>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</si>
  <si>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</si>
  <si>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</si>
  <si>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</si>
  <si>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</si>
  <si>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</si>
  <si>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</si>
  <si>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</si>
  <si>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</si>
  <si>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</si>
  <si>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</si>
  <si>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</si>
  <si>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</si>
  <si>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</si>
  <si>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</si>
  <si>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</si>
  <si>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</si>
  <si>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</si>
  <si>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</si>
  <si>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</si>
  <si>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</si>
  <si>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</si>
  <si>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</si>
  <si>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</si>
  <si>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</si>
  <si>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</si>
  <si>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</si>
  <si>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</si>
  <si>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</si>
  <si>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</si>
  <si>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</si>
  <si>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</si>
  <si>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</si>
  <si>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</si>
  <si>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</si>
  <si>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</si>
  <si>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</si>
  <si>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</si>
  <si>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</si>
  <si>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</si>
  <si>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</si>
  <si>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</si>
  <si>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</si>
  <si>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</si>
  <si>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</si>
  <si>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</si>
  <si>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</si>
  <si>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</si>
  <si>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</si>
  <si>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</si>
  <si>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</si>
  <si>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</si>
  <si>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</si>
  <si>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</si>
  <si>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</si>
  <si>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</si>
  <si>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</si>
  <si>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</si>
  <si>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</si>
  <si>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</si>
  <si>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</si>
  <si>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</si>
  <si>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</si>
  <si>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</si>
  <si>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</si>
  <si>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</si>
  <si>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</si>
  <si>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</si>
  <si>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</si>
  <si>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</si>
  <si>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</si>
  <si>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</si>
  <si>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</si>
  <si>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</si>
  <si>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</si>
  <si>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</si>
  <si>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</si>
  <si>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</si>
  <si>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</si>
  <si>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</si>
  <si>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Mastadenovirus</t>
  </si>
  <si>
    <t>black rat adenovirus 2</t>
  </si>
  <si>
    <t>PV872404</t>
  </si>
  <si>
    <t>R-017-19</t>
  </si>
  <si>
    <t>treeshrew adenovirus 2</t>
  </si>
  <si>
    <t>TSAdV-HNU3</t>
  </si>
  <si>
    <t>TSAdV-2</t>
  </si>
  <si>
    <t>MCAdV/XJ11C/CHN/2016</t>
  </si>
  <si>
    <t>PP098962</t>
  </si>
  <si>
    <t>PQ855829</t>
  </si>
  <si>
    <t>Aviadenovirus</t>
  </si>
  <si>
    <t>PX870632</t>
  </si>
  <si>
    <t>Adélie penguin adenovirus 1</t>
  </si>
  <si>
    <t>PRy_AdV1</t>
  </si>
  <si>
    <t>raptor adenovirus 3</t>
  </si>
  <si>
    <t>RAdV-3</t>
  </si>
  <si>
    <t>Hudsonian godwit adenovirus 1</t>
  </si>
  <si>
    <t>Rupuvira</t>
  </si>
  <si>
    <t>PX216770</t>
  </si>
  <si>
    <t>VMRap19_MM</t>
  </si>
  <si>
    <t>PX870634</t>
  </si>
  <si>
    <t>Siadenovirus</t>
  </si>
  <si>
    <t>PX870635</t>
  </si>
  <si>
    <t>raptor adenovirus 4</t>
  </si>
  <si>
    <t>RAdV-4</t>
  </si>
  <si>
    <t>VMRap07_MM</t>
  </si>
  <si>
    <t>PX216771</t>
  </si>
  <si>
    <t>Hudsonian godwit adenovirus 2</t>
  </si>
  <si>
    <t>Trayen</t>
  </si>
  <si>
    <t>PX277336</t>
  </si>
  <si>
    <t>bovine adenovirus 11</t>
  </si>
  <si>
    <t>BAdV/LN/CHN/2023</t>
  </si>
  <si>
    <t>BAdV-11</t>
  </si>
  <si>
    <t>Varidnaviria</t>
  </si>
  <si>
    <t>Bamfordvirae</t>
  </si>
  <si>
    <t>Preplasmiviricota</t>
  </si>
  <si>
    <t>Polisuviricotina</t>
  </si>
  <si>
    <t>Pharingeaviricetes</t>
  </si>
  <si>
    <t>Rowavirales</t>
  </si>
  <si>
    <t>Adenoviridae</t>
  </si>
  <si>
    <t>Barthadenovirus</t>
  </si>
  <si>
    <t>PX870867</t>
  </si>
  <si>
    <t>k141_167389</t>
  </si>
  <si>
    <t>marmot adenovirus 2</t>
  </si>
  <si>
    <t>LC915186</t>
  </si>
  <si>
    <t>EHBA24</t>
  </si>
  <si>
    <t>Aviadenovirus spheniscidae</t>
  </si>
  <si>
    <t>Aviadenovirus raptoris</t>
  </si>
  <si>
    <t>Aviadenovirus limosae</t>
  </si>
  <si>
    <t>Siadenovirus limosae</t>
  </si>
  <si>
    <t>AC_000016</t>
  </si>
  <si>
    <t>turkey adenovirus 3</t>
  </si>
  <si>
    <t>TAdV-3</t>
  </si>
  <si>
    <r>
      <t xml:space="preserve">from the family name </t>
    </r>
    <r>
      <rPr>
        <u/>
        <sz val="12"/>
        <color theme="1"/>
        <rFont val="Calibri"/>
        <family val="2"/>
        <charset val="238"/>
        <scheme val="minor"/>
      </rPr>
      <t>Sparidae</t>
    </r>
    <r>
      <rPr>
        <sz val="12"/>
        <color theme="1"/>
        <rFont val="Calibri"/>
        <family val="2"/>
        <scheme val="minor"/>
      </rPr>
      <t>, a family of seabreams and porgies (ray-finned fishes)</t>
    </r>
  </si>
  <si>
    <t>Mastadenovirus atri</t>
  </si>
  <si>
    <t>Mastadenovirus caudatae</t>
  </si>
  <si>
    <t>Mastadenovirus belangeri</t>
  </si>
  <si>
    <t>Siadenovirus milvi</t>
  </si>
  <si>
    <r>
      <t xml:space="preserve">after the family name </t>
    </r>
    <r>
      <rPr>
        <u/>
        <sz val="12"/>
        <color theme="1"/>
        <rFont val="Calibri"/>
        <family val="2"/>
        <charset val="238"/>
        <scheme val="minor"/>
      </rPr>
      <t>Spheniscidae</t>
    </r>
    <r>
      <rPr>
        <sz val="12"/>
        <color theme="1"/>
        <rFont val="Calibri"/>
        <family val="2"/>
        <scheme val="minor"/>
      </rPr>
      <t xml:space="preserve"> of the host Adélie penguin (</t>
    </r>
    <r>
      <rPr>
        <i/>
        <sz val="12"/>
        <color theme="1"/>
        <rFont val="Calibri"/>
        <family val="2"/>
        <charset val="238"/>
        <scheme val="minor"/>
      </rPr>
      <t>Pygoscelis adeliae</t>
    </r>
    <r>
      <rPr>
        <sz val="12"/>
        <color theme="1"/>
        <rFont val="Calibri"/>
        <family val="2"/>
        <scheme val="minor"/>
      </rPr>
      <t>)</t>
    </r>
  </si>
  <si>
    <t>Siadenovirus gallopavonistertium</t>
  </si>
  <si>
    <t>Aviadenovirus gallopavonisprimum</t>
  </si>
  <si>
    <t>Aviadenovirus gallopavonisquartum</t>
  </si>
  <si>
    <t>Aviadenovirus gallopavonisquintum</t>
  </si>
  <si>
    <t>turkey adenovirus 1</t>
  </si>
  <si>
    <t>TAdV-1</t>
  </si>
  <si>
    <t>Mastadenovirus simiaevigesimum</t>
  </si>
  <si>
    <t>GU936707</t>
  </si>
  <si>
    <t>turkey adenovirus 4</t>
  </si>
  <si>
    <t>turkey adenovirus 5</t>
  </si>
  <si>
    <t>TAdV-4</t>
  </si>
  <si>
    <t>TAdV-5</t>
  </si>
  <si>
    <t>TNI1</t>
  </si>
  <si>
    <t>1277BT</t>
  </si>
  <si>
    <t>KF477312</t>
  </si>
  <si>
    <t>KF477313</t>
  </si>
  <si>
    <t>D90/2</t>
  </si>
  <si>
    <t>simian adenovirus 20</t>
  </si>
  <si>
    <t>ATCC VR-541</t>
  </si>
  <si>
    <t>HQ605912</t>
  </si>
  <si>
    <t>Mastadenovirus simiavigesimum</t>
  </si>
  <si>
    <t>Siadenovirus gallopavotertii</t>
  </si>
  <si>
    <t>Mastadenovirus porcitertium</t>
  </si>
  <si>
    <t>PAdV-3</t>
  </si>
  <si>
    <t>PAdV-4</t>
  </si>
  <si>
    <t>PAdV-5</t>
  </si>
  <si>
    <t>Mastadenovirus porciquartum</t>
  </si>
  <si>
    <t>Mastadenovirus porciquintum</t>
  </si>
  <si>
    <t>Mastadenovirus porcustertium</t>
  </si>
  <si>
    <t>Mastadenovirus porcusquintum</t>
  </si>
  <si>
    <t>Aviadenovirus gallopavoprimum</t>
  </si>
  <si>
    <t>Aviadenovirus gallopavoquartum</t>
  </si>
  <si>
    <t>Mastadenovirus porcusquartum</t>
  </si>
  <si>
    <t>porcine adenovirus 3</t>
  </si>
  <si>
    <t>porcine adenovirus 4</t>
  </si>
  <si>
    <t>porcine adenovirus 5</t>
  </si>
  <si>
    <t>AC_000189</t>
  </si>
  <si>
    <t>HNU1</t>
  </si>
  <si>
    <t>AF289262</t>
  </si>
  <si>
    <t>MK774519</t>
  </si>
  <si>
    <t>SAdV-20</t>
  </si>
  <si>
    <r>
      <t xml:space="preserve">the term raptor is from the Latin </t>
    </r>
    <r>
      <rPr>
        <i/>
        <u/>
        <sz val="12"/>
        <color theme="1"/>
        <rFont val="Calibri"/>
        <family val="2"/>
        <charset val="238"/>
        <scheme val="minor"/>
      </rPr>
      <t>rapio</t>
    </r>
    <r>
      <rPr>
        <sz val="12"/>
        <color theme="1"/>
        <rFont val="Calibri"/>
        <family val="2"/>
        <scheme val="minor"/>
      </rPr>
      <t xml:space="preserve">, meaning “to seize or take by force", syn. birds of prey (Accipitriformes and Strigiformes) referring to raptor AdV-3 (black kite, </t>
    </r>
    <r>
      <rPr>
        <i/>
        <sz val="12"/>
        <color theme="1"/>
        <rFont val="Calibri"/>
        <family val="2"/>
        <charset val="238"/>
        <scheme val="minor"/>
      </rPr>
      <t>Milvus migrans</t>
    </r>
    <r>
      <rPr>
        <sz val="12"/>
        <color theme="1"/>
        <rFont val="Calibri"/>
        <family val="2"/>
        <scheme val="minor"/>
      </rPr>
      <t>, Accipitriformes)</t>
    </r>
  </si>
  <si>
    <t>Mastadenovirus bovisundecimum</t>
  </si>
  <si>
    <t>BAdV-1</t>
  </si>
  <si>
    <t>BAdV-3</t>
  </si>
  <si>
    <t>BAdV-10</t>
  </si>
  <si>
    <t>BAdV-4</t>
  </si>
  <si>
    <t>BAdV-7</t>
  </si>
  <si>
    <t>BAdV-6</t>
  </si>
  <si>
    <t>Belfast 1</t>
  </si>
  <si>
    <t>ON217544</t>
  </si>
  <si>
    <t>AC_000002</t>
  </si>
  <si>
    <t>AC_000191</t>
  </si>
  <si>
    <t>WBR-1</t>
  </si>
  <si>
    <t>bovine adenovirus 1</t>
  </si>
  <si>
    <t>bovine adenovirus 10</t>
  </si>
  <si>
    <t>bovine adenovirus 4</t>
  </si>
  <si>
    <t>bovine adenovirus 7</t>
  </si>
  <si>
    <t>bovine adenovirus 6</t>
  </si>
  <si>
    <t>bovine adenovirus 3</t>
  </si>
  <si>
    <t>THT/62</t>
  </si>
  <si>
    <t>AF036092</t>
  </si>
  <si>
    <t>AF207658</t>
  </si>
  <si>
    <t>JQ345700</t>
  </si>
  <si>
    <t>Fukuroi</t>
  </si>
  <si>
    <t>Mastadenovirus bovisprimum</t>
  </si>
  <si>
    <t>Mastadenovirus bovistertium</t>
  </si>
  <si>
    <t>Mastadenovirus bovisdecimum</t>
  </si>
  <si>
    <t>Barthadenovirus bovisquartum</t>
  </si>
  <si>
    <t>Barthadenovirus bovisseptimum</t>
  </si>
  <si>
    <t>Barthadenovirus bovissextum</t>
  </si>
  <si>
    <t>Antarctic tern adenovirus 1</t>
  </si>
  <si>
    <t>red seabream adenovirus 1</t>
  </si>
  <si>
    <r>
      <t xml:space="preserve">from the Latin </t>
    </r>
    <r>
      <rPr>
        <i/>
        <u/>
        <sz val="12"/>
        <color theme="1"/>
        <rFont val="Calibri"/>
        <family val="2"/>
        <charset val="238"/>
        <scheme val="minor"/>
      </rPr>
      <t>bos</t>
    </r>
    <r>
      <rPr>
        <sz val="12"/>
        <color theme="1"/>
        <rFont val="Calibri"/>
        <family val="2"/>
        <scheme val="minor"/>
      </rPr>
      <t xml:space="preserve">, meaning “cow”, and the Latin </t>
    </r>
    <r>
      <rPr>
        <i/>
        <u/>
        <sz val="12"/>
        <color theme="1"/>
        <rFont val="Calibri"/>
        <family val="2"/>
        <charset val="238"/>
        <scheme val="minor"/>
      </rPr>
      <t>undecimum</t>
    </r>
    <r>
      <rPr>
        <sz val="12"/>
        <color theme="1"/>
        <rFont val="Calibri"/>
        <family val="2"/>
        <scheme val="minor"/>
      </rPr>
      <t>, meaning “eleventh” (referring to bovine AdV-11)</t>
    </r>
  </si>
  <si>
    <t xml:space="preserve">correction of a minor Latin declension mistake </t>
  </si>
  <si>
    <t xml:space="preserve">correction of minor Latin declension mistakes </t>
  </si>
  <si>
    <r>
      <t xml:space="preserve">from the Latin </t>
    </r>
    <r>
      <rPr>
        <i/>
        <u/>
        <sz val="12"/>
        <color theme="1"/>
        <rFont val="Calibri"/>
        <family val="2"/>
        <charset val="238"/>
        <scheme val="minor"/>
      </rPr>
      <t>limosa</t>
    </r>
    <r>
      <rPr>
        <sz val="12"/>
        <color theme="1"/>
        <rFont val="Calibri"/>
        <family val="2"/>
        <scheme val="minor"/>
      </rPr>
      <t xml:space="preserve">, meaning "muddy" (from the Latin </t>
    </r>
    <r>
      <rPr>
        <i/>
        <sz val="12"/>
        <color theme="1"/>
        <rFont val="Calibri"/>
        <family val="2"/>
        <charset val="238"/>
        <scheme val="minor"/>
      </rPr>
      <t xml:space="preserve">limus, </t>
    </r>
    <r>
      <rPr>
        <sz val="12"/>
        <color theme="1"/>
        <rFont val="Calibri"/>
        <family val="2"/>
        <charset val="238"/>
        <scheme val="minor"/>
      </rPr>
      <t>meaning</t>
    </r>
    <r>
      <rPr>
        <sz val="12"/>
        <color theme="1"/>
        <rFont val="Calibri"/>
        <family val="2"/>
        <scheme val="minor"/>
      </rPr>
      <t xml:space="preserve"> "mud") and referring to the genus of the host </t>
    </r>
    <r>
      <rPr>
        <i/>
        <u/>
        <sz val="12"/>
        <color theme="1"/>
        <rFont val="Calibri"/>
        <family val="2"/>
        <charset val="238"/>
        <scheme val="minor"/>
      </rPr>
      <t>Limosa</t>
    </r>
    <r>
      <rPr>
        <i/>
        <sz val="12"/>
        <color theme="1"/>
        <rFont val="Calibri"/>
        <family val="2"/>
        <charset val="238"/>
        <scheme val="minor"/>
      </rPr>
      <t xml:space="preserve"> haemastica,</t>
    </r>
    <r>
      <rPr>
        <sz val="12"/>
        <color theme="1"/>
        <rFont val="Calibri"/>
        <family val="2"/>
        <scheme val="minor"/>
      </rPr>
      <t xml:space="preserve"> a large shorebird</t>
    </r>
  </si>
  <si>
    <r>
      <t xml:space="preserve">from the Latin </t>
    </r>
    <r>
      <rPr>
        <i/>
        <u/>
        <sz val="12"/>
        <color theme="1"/>
        <rFont val="Calibri"/>
        <family val="2"/>
        <charset val="238"/>
        <scheme val="minor"/>
      </rPr>
      <t>limosa</t>
    </r>
    <r>
      <rPr>
        <sz val="12"/>
        <color theme="1"/>
        <rFont val="Calibri"/>
        <family val="2"/>
        <scheme val="minor"/>
      </rPr>
      <t xml:space="preserve">, meaning "muddy" (from the Latin </t>
    </r>
    <r>
      <rPr>
        <i/>
        <sz val="12"/>
        <color theme="1"/>
        <rFont val="Calibri"/>
        <family val="2"/>
        <charset val="238"/>
        <scheme val="minor"/>
      </rPr>
      <t>limus, meaning</t>
    </r>
    <r>
      <rPr>
        <sz val="12"/>
        <color theme="1"/>
        <rFont val="Calibri"/>
        <family val="2"/>
        <scheme val="minor"/>
      </rPr>
      <t xml:space="preserve"> "mud") and referring to the genus of the host </t>
    </r>
    <r>
      <rPr>
        <i/>
        <u/>
        <sz val="12"/>
        <color theme="1"/>
        <rFont val="Calibri"/>
        <family val="2"/>
        <charset val="238"/>
        <scheme val="minor"/>
      </rPr>
      <t>Limosa</t>
    </r>
    <r>
      <rPr>
        <i/>
        <sz val="12"/>
        <color theme="1"/>
        <rFont val="Calibri"/>
        <family val="2"/>
        <charset val="238"/>
        <scheme val="minor"/>
      </rPr>
      <t xml:space="preserve"> haemastica,</t>
    </r>
    <r>
      <rPr>
        <sz val="12"/>
        <color theme="1"/>
        <rFont val="Calibri"/>
        <family val="2"/>
        <scheme val="minor"/>
      </rPr>
      <t xml:space="preserve"> a large shorebird</t>
    </r>
  </si>
  <si>
    <r>
      <t xml:space="preserve">from the Latin </t>
    </r>
    <r>
      <rPr>
        <i/>
        <u/>
        <sz val="12"/>
        <color theme="1"/>
        <rFont val="Calibri"/>
        <family val="2"/>
        <charset val="238"/>
        <scheme val="minor"/>
      </rPr>
      <t>piscis</t>
    </r>
    <r>
      <rPr>
        <sz val="12"/>
        <color theme="1"/>
        <rFont val="Calibri"/>
        <family val="2"/>
        <charset val="238"/>
        <scheme val="minor"/>
      </rPr>
      <t>, meaning</t>
    </r>
    <r>
      <rPr>
        <sz val="12"/>
        <color theme="1"/>
        <rFont val="Calibri"/>
        <family val="2"/>
        <scheme val="minor"/>
      </rPr>
      <t xml:space="preserve"> "fish" and referring to the single known host red seabream (</t>
    </r>
    <r>
      <rPr>
        <i/>
        <sz val="12"/>
        <color theme="1"/>
        <rFont val="Calibri"/>
        <family val="2"/>
        <charset val="238"/>
        <scheme val="minor"/>
      </rPr>
      <t>Pagrus major</t>
    </r>
    <r>
      <rPr>
        <sz val="12"/>
        <color theme="1"/>
        <rFont val="Calibri"/>
        <family val="2"/>
        <scheme val="minor"/>
      </rPr>
      <t>)</t>
    </r>
  </si>
  <si>
    <t>Piscadenovirus</t>
  </si>
  <si>
    <t>Piscadenovirus sparidae</t>
  </si>
  <si>
    <t>Mastadenovirus bosprimum</t>
  </si>
  <si>
    <t>Mastadenovirus bostertium</t>
  </si>
  <si>
    <t>Mastadenovirus bosdecimum</t>
  </si>
  <si>
    <t>Barthadenovirus bosquartum</t>
  </si>
  <si>
    <t>Barthadenovirus bosseptimum</t>
  </si>
  <si>
    <t>Barthadenovirus bossextum</t>
  </si>
  <si>
    <t>Barthadenovirus antarcticaense</t>
  </si>
  <si>
    <r>
      <t xml:space="preserve">after the species epithet of the host </t>
    </r>
    <r>
      <rPr>
        <i/>
        <sz val="12"/>
        <color theme="1"/>
        <rFont val="Calibri"/>
        <family val="2"/>
        <charset val="238"/>
        <scheme val="minor"/>
      </rPr>
      <t>Marmota</t>
    </r>
    <r>
      <rPr>
        <i/>
        <u/>
        <sz val="12"/>
        <color theme="1"/>
        <rFont val="Calibri"/>
        <family val="2"/>
        <charset val="238"/>
        <scheme val="minor"/>
      </rPr>
      <t xml:space="preserve"> caudata</t>
    </r>
    <r>
      <rPr>
        <i/>
        <sz val="12"/>
        <color theme="1"/>
        <rFont val="Calibri"/>
        <family val="2"/>
        <charset val="238"/>
        <scheme val="minor"/>
      </rPr>
      <t xml:space="preserve"> </t>
    </r>
    <r>
      <rPr>
        <sz val="12"/>
        <color theme="1"/>
        <rFont val="Calibri"/>
        <family val="2"/>
        <charset val="238"/>
        <scheme val="minor"/>
      </rPr>
      <t>(long-tailed marmot</t>
    </r>
    <r>
      <rPr>
        <sz val="12"/>
        <color theme="1"/>
        <rFont val="Calibri"/>
        <family val="2"/>
        <scheme val="minor"/>
      </rPr>
      <t xml:space="preserve">) from the Latin </t>
    </r>
    <r>
      <rPr>
        <i/>
        <sz val="12"/>
        <color theme="1"/>
        <rFont val="Calibri"/>
        <family val="2"/>
        <charset val="238"/>
        <scheme val="minor"/>
      </rPr>
      <t>cauda</t>
    </r>
    <r>
      <rPr>
        <sz val="12"/>
        <color theme="1"/>
        <rFont val="Calibri"/>
        <family val="2"/>
        <scheme val="minor"/>
      </rPr>
      <t>, meaning "(animal) tail"</t>
    </r>
  </si>
  <si>
    <r>
      <t xml:space="preserve">from the Latin </t>
    </r>
    <r>
      <rPr>
        <i/>
        <u/>
        <sz val="12"/>
        <rFont val="Calibri"/>
        <family val="2"/>
        <charset val="238"/>
        <scheme val="minor"/>
      </rPr>
      <t>ater</t>
    </r>
    <r>
      <rPr>
        <sz val="12"/>
        <color theme="1"/>
        <rFont val="Calibri"/>
        <family val="2"/>
        <scheme val="minor"/>
      </rPr>
      <t>, meaning "dull black" referring to the English name of the host black rat (</t>
    </r>
    <r>
      <rPr>
        <i/>
        <sz val="12"/>
        <color theme="1"/>
        <rFont val="Calibri"/>
        <family val="2"/>
        <charset val="238"/>
        <scheme val="minor"/>
      </rPr>
      <t>Rattus rattus</t>
    </r>
    <r>
      <rPr>
        <sz val="12"/>
        <color theme="1"/>
        <rFont val="Calibri"/>
        <family val="2"/>
        <scheme val="minor"/>
      </rPr>
      <t>)</t>
    </r>
  </si>
  <si>
    <r>
      <t>after the species epithet of the host northern treeshrew (</t>
    </r>
    <r>
      <rPr>
        <i/>
        <sz val="12"/>
        <color theme="1"/>
        <rFont val="Calibri"/>
        <family val="2"/>
        <charset val="238"/>
        <scheme val="minor"/>
      </rPr>
      <t xml:space="preserve">Tupaia </t>
    </r>
    <r>
      <rPr>
        <i/>
        <u/>
        <sz val="12"/>
        <color theme="1"/>
        <rFont val="Calibri"/>
        <family val="2"/>
        <charset val="238"/>
        <scheme val="minor"/>
      </rPr>
      <t>belangeri</t>
    </r>
    <r>
      <rPr>
        <sz val="12"/>
        <color theme="1"/>
        <rFont val="Calibri"/>
        <family val="2"/>
        <scheme val="minor"/>
      </rPr>
      <t>)</t>
    </r>
  </si>
  <si>
    <r>
      <t xml:space="preserve">after the genus name of the host </t>
    </r>
    <r>
      <rPr>
        <i/>
        <u/>
        <sz val="12"/>
        <color theme="1"/>
        <rFont val="Calibri"/>
        <family val="2"/>
        <charset val="238"/>
        <scheme val="minor"/>
      </rPr>
      <t>Milvus</t>
    </r>
    <r>
      <rPr>
        <i/>
        <sz val="12"/>
        <color theme="1"/>
        <rFont val="Calibri"/>
        <family val="2"/>
        <charset val="238"/>
        <scheme val="minor"/>
      </rPr>
      <t xml:space="preserve"> migrans</t>
    </r>
    <r>
      <rPr>
        <sz val="12"/>
        <color theme="1"/>
        <rFont val="Calibri"/>
        <family val="2"/>
        <charset val="238"/>
        <scheme val="minor"/>
      </rPr>
      <t xml:space="preserve"> (black kite,</t>
    </r>
    <r>
      <rPr>
        <i/>
        <sz val="12"/>
        <color theme="1"/>
        <rFont val="Calibri"/>
        <family val="2"/>
        <charset val="238"/>
        <scheme val="minor"/>
      </rPr>
      <t xml:space="preserve"> </t>
    </r>
    <r>
      <rPr>
        <sz val="12"/>
        <color theme="1"/>
        <rFont val="Calibri"/>
        <family val="2"/>
        <scheme val="minor"/>
      </rPr>
      <t>Accipitriformes)</t>
    </r>
  </si>
  <si>
    <r>
      <t xml:space="preserve">from the English name (and location) of the host </t>
    </r>
    <r>
      <rPr>
        <u/>
        <sz val="12"/>
        <color theme="1"/>
        <rFont val="Calibri"/>
        <family val="2"/>
        <charset val="238"/>
        <scheme val="minor"/>
      </rPr>
      <t>Antarctic</t>
    </r>
    <r>
      <rPr>
        <sz val="12"/>
        <color theme="1"/>
        <rFont val="Calibri"/>
        <family val="2"/>
        <scheme val="minor"/>
      </rPr>
      <t xml:space="preserve"> tern (</t>
    </r>
    <r>
      <rPr>
        <i/>
        <sz val="12"/>
        <color theme="1"/>
        <rFont val="Calibri"/>
        <family val="2"/>
        <charset val="238"/>
        <scheme val="minor"/>
      </rPr>
      <t>Sterna vittata</t>
    </r>
    <r>
      <rPr>
        <sz val="12"/>
        <color theme="1"/>
        <rFont val="Calibri"/>
        <family val="2"/>
        <scheme val="minor"/>
      </rPr>
      <t xml:space="preserve">); antarctic coming from Middle French </t>
    </r>
    <r>
      <rPr>
        <i/>
        <sz val="12"/>
        <color theme="1"/>
        <rFont val="Calibri"/>
        <family val="2"/>
        <charset val="238"/>
        <scheme val="minor"/>
      </rPr>
      <t>antartique</t>
    </r>
    <r>
      <rPr>
        <sz val="12"/>
        <color theme="1"/>
        <rFont val="Calibri"/>
        <family val="2"/>
        <scheme val="minor"/>
      </rPr>
      <t xml:space="preserve"> or </t>
    </r>
    <r>
      <rPr>
        <i/>
        <sz val="12"/>
        <color theme="1"/>
        <rFont val="Calibri"/>
        <family val="2"/>
        <charset val="238"/>
        <scheme val="minor"/>
      </rPr>
      <t>antarctique</t>
    </r>
    <r>
      <rPr>
        <sz val="12"/>
        <color theme="1"/>
        <rFont val="Calibri"/>
        <family val="2"/>
        <scheme val="minor"/>
      </rPr>
      <t xml:space="preserve"> ('opposite to the Arctic') and, in turn, the Latin </t>
    </r>
    <r>
      <rPr>
        <i/>
        <sz val="12"/>
        <color theme="1"/>
        <rFont val="Calibri"/>
        <family val="2"/>
        <charset val="238"/>
        <scheme val="minor"/>
      </rPr>
      <t>antarcticus</t>
    </r>
    <r>
      <rPr>
        <sz val="12"/>
        <color theme="1"/>
        <rFont val="Calibri"/>
        <family val="2"/>
        <scheme val="minor"/>
      </rPr>
      <t xml:space="preserve"> ('opposite to the north'), derived from the Greek </t>
    </r>
    <r>
      <rPr>
        <i/>
        <sz val="12"/>
        <color theme="1"/>
        <rFont val="Calibri"/>
        <family val="2"/>
        <charset val="238"/>
        <scheme val="minor"/>
      </rPr>
      <t>ἀντι</t>
    </r>
    <r>
      <rPr>
        <sz val="12"/>
        <color theme="1"/>
        <rFont val="Calibri"/>
        <family val="2"/>
        <scheme val="minor"/>
      </rPr>
      <t xml:space="preserve">- ('anti-') and </t>
    </r>
    <r>
      <rPr>
        <i/>
        <sz val="12"/>
        <color theme="1"/>
        <rFont val="Calibri"/>
        <family val="2"/>
        <charset val="238"/>
        <scheme val="minor"/>
      </rPr>
      <t>ἀρκτικός</t>
    </r>
    <r>
      <rPr>
        <sz val="12"/>
        <color theme="1"/>
        <rFont val="Calibri"/>
        <family val="2"/>
        <scheme val="minor"/>
      </rPr>
      <t xml:space="preserve"> (</t>
    </r>
    <r>
      <rPr>
        <i/>
        <sz val="12"/>
        <color theme="1"/>
        <rFont val="Calibri"/>
        <family val="2"/>
        <charset val="238"/>
        <scheme val="minor"/>
      </rPr>
      <t>arktikos</t>
    </r>
    <r>
      <rPr>
        <sz val="12"/>
        <color theme="1"/>
        <rFont val="Calibri"/>
        <family val="2"/>
        <scheme val="minor"/>
      </rPr>
      <t>, 'of the Bear [</t>
    </r>
    <r>
      <rPr>
        <i/>
        <sz val="12"/>
        <color theme="1"/>
        <rFont val="Calibri"/>
        <family val="2"/>
        <charset val="238"/>
        <scheme val="minor"/>
      </rPr>
      <t>Ursa Major</t>
    </r>
    <r>
      <rPr>
        <sz val="12"/>
        <color theme="1"/>
        <rFont val="Calibri"/>
        <family val="2"/>
        <scheme val="minor"/>
      </rPr>
      <t>], northern', a constellation in the Northern Sky)</t>
    </r>
  </si>
  <si>
    <t>Aviadenovirus gallopavoquintum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</si>
</sst>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2"/>
      <color theme="1"/>
      <name val="Calibri"/>
      <family val="2"/>
      <charset val="238"/>
      <scheme val="minor"/>
    </font>
    <font>
      <u/>
      <sz val="12"/>
      <color theme="1"/>
      <name val="Calibri"/>
      <family val="2"/>
      <charset val="238"/>
      <scheme val="minor"/>
    </font>
    <font>
      <i/>
      <u/>
      <sz val="12"/>
      <color theme="1"/>
      <name val="Calibri"/>
      <family val="2"/>
      <charset val="238"/>
      <scheme val="minor"/>
    </font>
    <font>
      <sz val="12"/>
      <color theme="1"/>
      <name val="Calibri"/>
      <family val="2"/>
      <charset val="238"/>
      <scheme val="minor"/>
    </font>
    <font>
      <sz val="12"/>
      <color rgb="FFFF0000"/>
      <name val="Calibri"/>
      <family val="2"/>
      <charset val="238"/>
      <scheme val="minor"/>
    </font>
    <font>
      <sz val="8"/>
      <name val="Calibri"/>
      <family val="2"/>
      <scheme val="minor"/>
    </font>
    <font>
      <i/>
      <u/>
      <sz val="12"/>
      <name val="Calibri"/>
      <family val="2"/>
      <charset val="238"/>
      <scheme val="minor"/>
    </font>
    <font>
      <i/>
      <sz val="12"/>
      <color rgb="FF7030A0"/>
      <name val="Calibri"/>
      <family val="2"/>
      <charset val="238"/>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0">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4" fillId="0" borderId="0" xfId="0" applyFont="1"/>
    <xf numFmtId="0" fontId="37" fillId="7" borderId="1"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12">
    <dxf>
      <font>
        <color rgb="FF9C0006"/>
      </font>
      <fill>
        <patternFill>
          <bgColor rgb="FFFFC7CE"/>
        </patternFill>
      </fill>
    </dxf>
    <dxf>
      <font>
        <color rgb="FF9C0006"/>
      </font>
      <fill>
        <patternFill>
          <bgColor rgb="FFFFC7CE"/>
        </patternFill>
      </fill>
    </dxf>
    <dxf>
      <font>
        <b val="0"/>
        <i/>
      </font>
    </dxf>
    <dxf>
      <font>
        <b/>
        <i val="0"/>
        <color rgb="FF7030A0"/>
      </font>
    </dxf>
    <dxf>
      <font>
        <b/>
        <i val="0"/>
        <color rgb="FF7030A0"/>
      </font>
    </dxf>
    <dxf>
      <font>
        <b/>
        <i val="0"/>
        <color rgb="FF7030A0"/>
      </font>
    </dxf>
    <dxf>
      <font>
        <color rgb="FF9C0006"/>
      </font>
      <fill>
        <patternFill>
          <bgColor rgb="FFFFC7CE"/>
        </patternFill>
      </fill>
    </dxf>
    <dxf>
      <font>
        <b/>
        <i val="0"/>
        <color rgb="FF7030A0"/>
      </font>
    </dxf>
    <dxf>
      <font>
        <b val="0"/>
        <i/>
      </font>
    </dxf>
    <dxf>
      <font>
        <b/>
        <i val="0"/>
        <color rgb="FF7030A0"/>
      </font>
    </dxf>
    <dxf>
      <font>
        <color rgb="FF9C0006"/>
      </font>
      <fill>
        <patternFill>
          <bgColor rgb="FFFFC7CE"/>
        </patternFill>
      </fill>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25" defaultRowHeight="15.75"/>
  <cols>
    <col min="1" max="1" width="2.75" customWidth="1"/>
    <col min="2" max="2" width="173.5" customWidth="1"/>
  </cols>
  <sheetData>
    <row r="1" spans="2:2" ht="37.15" customHeight="1">
      <c r="B1" s="33" t="s">
        <v>113</v>
      </c>
    </row>
    <row r="2" spans="2:2" ht="267.75">
      <c r="B2" s="32" t="s">
        <v>114</v>
      </c>
    </row>
  </sheetData>
  <conditionalFormatting sqref="B2">
    <cfRule type="expression" dxfId="11"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R30"/>
  <sheetViews>
    <sheetView tabSelected="1" topLeftCell="K1" zoomScaleNormal="100" workbookViewId="0">
      <pane ySplit="4" topLeftCell="A14" activePane="bottomLeft" state="frozen"/>
      <selection pane="bottomLeft" activeCell="A30" sqref="A30:M30"/>
    </sheetView>
  </sheetViews>
  <sheetFormatPr defaultColWidth="11.25" defaultRowHeight="15.75"/>
  <cols>
    <col min="1" max="1" width="15" style="2" bestFit="1" customWidth="1"/>
    <col min="2" max="2" width="9" style="2" bestFit="1" customWidth="1"/>
    <col min="3" max="3" width="8.25" style="2" bestFit="1" customWidth="1"/>
    <col min="4" max="4" width="11.25" style="2" bestFit="1" customWidth="1"/>
    <col min="5" max="14" width="10.75" style="2"/>
    <col min="15" max="15" width="30" style="2" customWidth="1"/>
    <col min="16" max="16" width="17" style="14" customWidth="1"/>
    <col min="17" max="29" width="10.75" style="14"/>
    <col min="30" max="30" width="30.75" style="26" customWidth="1"/>
    <col min="31" max="31" width="31.25" style="4" customWidth="1"/>
    <col min="32" max="32" width="27.75" style="4" customWidth="1"/>
    <col min="33" max="33" width="16.25" style="4" customWidth="1"/>
    <col min="34" max="34" width="27.25" style="4" bestFit="1" customWidth="1"/>
    <col min="35" max="35" width="17.25" style="4" bestFit="1" customWidth="1"/>
    <col min="36" max="36" width="20.25" style="4" bestFit="1" customWidth="1"/>
    <col min="37" max="37" width="12.5" style="4" bestFit="1" customWidth="1"/>
    <col min="38" max="39" width="10.75" style="15"/>
    <col min="40" max="40" width="56.75" style="1" customWidth="1"/>
  </cols>
  <sheetData>
    <row r="1" spans="1:44" s="17" customFormat="1" ht="23.25">
      <c r="A1" s="18" t="s">
        <v>81</v>
      </c>
      <c r="B1" s="47" t="s">
        <v>112</v>
      </c>
      <c r="C1" s="47"/>
      <c r="D1" s="47"/>
      <c r="E1" s="48" t="str">
        <f ca="1">IF(LEN(cellFilenameFormatErrors)=0,LEFT(cellBaseFilename,9),"Code is automatically derived from the filename: 'YEAR.###X.[STATUS.][v#.]DESCRIPTION.xlsx', X=SC code")</f>
        <v>2026.003D</v>
      </c>
      <c r="F1" s="48"/>
      <c r="G1" s="48"/>
      <c r="H1" s="48"/>
      <c r="I1" s="48"/>
      <c r="J1" s="48"/>
      <c r="K1" s="48"/>
      <c r="L1" s="48"/>
      <c r="M1" s="48"/>
      <c r="N1" s="48"/>
      <c r="O1" s="48"/>
      <c r="P1" s="38"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9"/>
      <c r="R1" s="39"/>
      <c r="S1" s="39"/>
      <c r="T1" s="39"/>
      <c r="U1" s="39"/>
      <c r="V1" s="39"/>
      <c r="W1" s="39"/>
      <c r="X1" s="39"/>
      <c r="Y1" s="39"/>
      <c r="Z1" s="39"/>
      <c r="AA1" s="39"/>
      <c r="AB1" s="39"/>
      <c r="AC1" s="39"/>
      <c r="AD1" s="29" t="s">
        <v>28</v>
      </c>
      <c r="AE1" s="25" t="str" cm="1">
        <f t="array" aca="1" ref="AE1" ca="1">MID(CELL("filename",'Proposal Template'!$B$1),SEARCH("[",CELL("filename",'Proposal Template'!$B$1))+1, SEARCH("]",CELL("filename",'Proposal Template'!$B$1))-SEARCH("[",CELL("filename",'Proposal Template'!$B$1))-1)</f>
        <v>2026.003D.v1.Adenoviridae_1ng_11ns_14rn.xlsx</v>
      </c>
      <c r="AF1" s="23"/>
      <c r="AG1" s="16"/>
      <c r="AH1" s="16"/>
      <c r="AI1" s="16"/>
      <c r="AJ1" s="16"/>
      <c r="AK1" s="16"/>
      <c r="AL1" s="16"/>
      <c r="AM1" s="16"/>
      <c r="AN1" s="16"/>
      <c r="AO1"/>
    </row>
    <row r="2" spans="1:44" ht="18.75">
      <c r="A2" s="18" t="s">
        <v>115</v>
      </c>
      <c r="B2" s="47" t="s">
        <v>111</v>
      </c>
      <c r="C2" s="47"/>
      <c r="D2" s="47"/>
      <c r="E2" s="49"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Animal DNA viruses and Retroviruses (D) proposals</v>
      </c>
      <c r="F2" s="49"/>
      <c r="G2" s="49"/>
      <c r="H2" s="49"/>
      <c r="I2" s="49"/>
      <c r="J2" s="49"/>
      <c r="K2" s="49"/>
      <c r="L2" s="49"/>
      <c r="M2" s="49"/>
      <c r="N2" s="49"/>
      <c r="O2" s="49"/>
      <c r="P2" s="40" t="str">
        <f ca="1">_xlfn.CONCAT(
IF(NOT(ISERROR(AF2)),"","Study Section code ('"&amp;AE2&amp;"') is not valid; ")
)</f>
        <v/>
      </c>
      <c r="Q2" s="41"/>
      <c r="R2" s="41"/>
      <c r="S2" s="41"/>
      <c r="T2" s="41"/>
      <c r="U2" s="41"/>
      <c r="V2" s="41"/>
      <c r="W2" s="41"/>
      <c r="X2" s="41"/>
      <c r="Y2" s="41"/>
      <c r="Z2" s="41"/>
      <c r="AA2" s="41"/>
      <c r="AB2" s="41"/>
      <c r="AC2" s="41"/>
      <c r="AD2" s="30" t="s">
        <v>28</v>
      </c>
      <c r="AE2" s="24" t="str">
        <f ca="1">MID(AE1,9,1)</f>
        <v>D</v>
      </c>
      <c r="AF2" s="24" t="str">
        <f ca="1">VLOOKUP(AE2,studySectionCodeLUT,2,FALSE)</f>
        <v>Animal DNA viruses and Retroviruses (D) proposals</v>
      </c>
      <c r="AG2" s="3"/>
      <c r="AH2" s="3"/>
      <c r="AI2" s="3"/>
      <c r="AJ2" s="3"/>
      <c r="AK2" s="3"/>
      <c r="AL2" s="3"/>
      <c r="AM2" s="3"/>
      <c r="AN2" s="3"/>
    </row>
    <row r="3" spans="1:44" ht="36" customHeight="1">
      <c r="A3" s="42" t="s">
        <v>21</v>
      </c>
      <c r="B3" s="42"/>
      <c r="C3" s="42"/>
      <c r="D3" s="42"/>
      <c r="E3" s="42"/>
      <c r="F3" s="42"/>
      <c r="G3" s="42"/>
      <c r="H3" s="42"/>
      <c r="I3" s="42"/>
      <c r="J3" s="42"/>
      <c r="K3" s="42"/>
      <c r="L3" s="42"/>
      <c r="M3" s="42"/>
      <c r="N3" s="42"/>
      <c r="O3" s="42"/>
      <c r="P3" s="43" t="s">
        <v>22</v>
      </c>
      <c r="Q3" s="43"/>
      <c r="R3" s="43"/>
      <c r="S3" s="43"/>
      <c r="T3" s="43"/>
      <c r="U3" s="43"/>
      <c r="V3" s="43"/>
      <c r="W3" s="43"/>
      <c r="X3" s="43"/>
      <c r="Y3" s="43"/>
      <c r="Z3" s="43"/>
      <c r="AA3" s="43"/>
      <c r="AB3" s="43"/>
      <c r="AC3" s="43"/>
      <c r="AD3" s="43"/>
      <c r="AE3" s="44" t="s">
        <v>110</v>
      </c>
      <c r="AF3" s="45"/>
      <c r="AG3" s="45"/>
      <c r="AH3" s="45"/>
      <c r="AI3" s="45"/>
      <c r="AJ3" s="45"/>
      <c r="AK3" s="46"/>
      <c r="AL3" s="36" t="s">
        <v>109</v>
      </c>
      <c r="AM3" s="37"/>
      <c r="AN3" s="31" t="s">
        <v>23</v>
      </c>
    </row>
    <row r="4" spans="1:44" s="8" customFormat="1" ht="31.9"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4">
      <c r="P5" s="14" t="s">
        <v>149</v>
      </c>
      <c r="R5" s="14" t="s">
        <v>150</v>
      </c>
      <c r="T5" s="14" t="s">
        <v>151</v>
      </c>
      <c r="U5" s="14" t="s">
        <v>152</v>
      </c>
      <c r="V5" s="14" t="s">
        <v>153</v>
      </c>
      <c r="X5" s="14" t="s">
        <v>154</v>
      </c>
      <c r="Z5" s="14" t="s">
        <v>155</v>
      </c>
      <c r="AB5" s="14" t="s">
        <v>116</v>
      </c>
      <c r="AD5" s="35" t="s">
        <v>170</v>
      </c>
      <c r="AE5" s="4" t="s">
        <v>118</v>
      </c>
      <c r="AF5" s="4" t="s">
        <v>117</v>
      </c>
      <c r="AH5" s="4" t="s">
        <v>119</v>
      </c>
      <c r="AI5" s="4" t="s">
        <v>24</v>
      </c>
      <c r="AJ5" s="4" t="s">
        <v>25</v>
      </c>
      <c r="AK5" s="4" t="s">
        <v>63</v>
      </c>
      <c r="AL5" s="15" t="s">
        <v>27</v>
      </c>
      <c r="AM5" s="15" t="s">
        <v>28</v>
      </c>
      <c r="AN5" t="s">
        <v>264</v>
      </c>
      <c r="AR5" s="34"/>
    </row>
    <row r="6" spans="1:44">
      <c r="P6" s="14" t="s">
        <v>149</v>
      </c>
      <c r="R6" s="14" t="s">
        <v>150</v>
      </c>
      <c r="T6" s="14" t="s">
        <v>151</v>
      </c>
      <c r="U6" s="14" t="s">
        <v>152</v>
      </c>
      <c r="V6" s="14" t="s">
        <v>153</v>
      </c>
      <c r="X6" s="14" t="s">
        <v>154</v>
      </c>
      <c r="Z6" s="14" t="s">
        <v>155</v>
      </c>
      <c r="AB6" s="14" t="s">
        <v>116</v>
      </c>
      <c r="AD6" s="26" t="s">
        <v>171</v>
      </c>
      <c r="AE6" s="4" t="s">
        <v>124</v>
      </c>
      <c r="AF6" s="4" t="s">
        <v>159</v>
      </c>
      <c r="AH6" s="4" t="s">
        <v>123</v>
      </c>
      <c r="AI6" s="4" t="s">
        <v>29</v>
      </c>
      <c r="AJ6" s="4" t="s">
        <v>25</v>
      </c>
      <c r="AK6" s="4" t="s">
        <v>63</v>
      </c>
      <c r="AL6" s="15" t="s">
        <v>27</v>
      </c>
      <c r="AM6" s="15" t="s">
        <v>28</v>
      </c>
      <c r="AN6" t="s">
        <v>263</v>
      </c>
    </row>
    <row r="7" spans="1:44">
      <c r="P7" s="14" t="s">
        <v>149</v>
      </c>
      <c r="R7" s="14" t="s">
        <v>150</v>
      </c>
      <c r="T7" s="14" t="s">
        <v>151</v>
      </c>
      <c r="U7" s="14" t="s">
        <v>152</v>
      </c>
      <c r="V7" s="14" t="s">
        <v>153</v>
      </c>
      <c r="X7" s="14" t="s">
        <v>154</v>
      </c>
      <c r="Z7" s="14" t="s">
        <v>155</v>
      </c>
      <c r="AB7" s="14" t="s">
        <v>116</v>
      </c>
      <c r="AD7" s="26" t="s">
        <v>217</v>
      </c>
      <c r="AE7" s="4" t="s">
        <v>145</v>
      </c>
      <c r="AF7" s="4" t="s">
        <v>146</v>
      </c>
      <c r="AG7" s="4" t="s">
        <v>148</v>
      </c>
      <c r="AH7" s="4" t="s">
        <v>147</v>
      </c>
      <c r="AI7" s="4" t="s">
        <v>29</v>
      </c>
      <c r="AJ7" s="4" t="s">
        <v>25</v>
      </c>
      <c r="AK7" s="4" t="s">
        <v>63</v>
      </c>
      <c r="AL7" s="15" t="s">
        <v>27</v>
      </c>
      <c r="AM7" s="15" t="s">
        <v>28</v>
      </c>
      <c r="AN7" s="1" t="s">
        <v>248</v>
      </c>
    </row>
    <row r="8" spans="1:44">
      <c r="P8" s="14" t="s">
        <v>149</v>
      </c>
      <c r="R8" s="14" t="s">
        <v>150</v>
      </c>
      <c r="T8" s="14" t="s">
        <v>151</v>
      </c>
      <c r="U8" s="14" t="s">
        <v>152</v>
      </c>
      <c r="V8" s="14" t="s">
        <v>153</v>
      </c>
      <c r="X8" s="14" t="s">
        <v>154</v>
      </c>
      <c r="Z8" s="14" t="s">
        <v>155</v>
      </c>
      <c r="AB8" s="14" t="s">
        <v>116</v>
      </c>
      <c r="AD8" s="26" t="s">
        <v>172</v>
      </c>
      <c r="AE8" s="4" t="s">
        <v>125</v>
      </c>
      <c r="AF8" s="4" t="s">
        <v>120</v>
      </c>
      <c r="AG8" s="4" t="s">
        <v>122</v>
      </c>
      <c r="AH8" s="4" t="s">
        <v>121</v>
      </c>
      <c r="AI8" s="4" t="s">
        <v>29</v>
      </c>
      <c r="AJ8" s="4" t="s">
        <v>25</v>
      </c>
      <c r="AK8" s="4" t="s">
        <v>63</v>
      </c>
      <c r="AL8" s="15" t="s">
        <v>27</v>
      </c>
      <c r="AM8" s="15" t="s">
        <v>28</v>
      </c>
      <c r="AN8" t="s">
        <v>265</v>
      </c>
    </row>
    <row r="9" spans="1:44">
      <c r="P9" s="14" t="s">
        <v>149</v>
      </c>
      <c r="R9" s="14" t="s">
        <v>150</v>
      </c>
      <c r="T9" s="14" t="s">
        <v>151</v>
      </c>
      <c r="U9" s="14" t="s">
        <v>152</v>
      </c>
      <c r="V9" s="14" t="s">
        <v>153</v>
      </c>
      <c r="X9" s="14" t="s">
        <v>154</v>
      </c>
      <c r="Z9" s="14" t="s">
        <v>155</v>
      </c>
      <c r="AB9" s="14" t="s">
        <v>126</v>
      </c>
      <c r="AD9" s="26" t="s">
        <v>162</v>
      </c>
      <c r="AE9" s="4" t="s">
        <v>127</v>
      </c>
      <c r="AF9" s="4" t="s">
        <v>128</v>
      </c>
      <c r="AH9" s="4" t="s">
        <v>129</v>
      </c>
      <c r="AI9" s="4" t="s">
        <v>24</v>
      </c>
      <c r="AJ9" s="4" t="s">
        <v>25</v>
      </c>
      <c r="AK9" s="4" t="s">
        <v>63</v>
      </c>
      <c r="AL9" s="15" t="s">
        <v>27</v>
      </c>
      <c r="AM9" s="15" t="s">
        <v>28</v>
      </c>
      <c r="AN9" s="1" t="s">
        <v>174</v>
      </c>
    </row>
    <row r="10" spans="1:44">
      <c r="P10" s="14" t="s">
        <v>149</v>
      </c>
      <c r="R10" s="14" t="s">
        <v>150</v>
      </c>
      <c r="T10" s="14" t="s">
        <v>151</v>
      </c>
      <c r="U10" s="14" t="s">
        <v>152</v>
      </c>
      <c r="V10" s="14" t="s">
        <v>153</v>
      </c>
      <c r="X10" s="14" t="s">
        <v>154</v>
      </c>
      <c r="Z10" s="14" t="s">
        <v>155</v>
      </c>
      <c r="AB10" s="14" t="s">
        <v>126</v>
      </c>
      <c r="AD10" s="26" t="s">
        <v>163</v>
      </c>
      <c r="AE10" s="4" t="s">
        <v>136</v>
      </c>
      <c r="AF10" s="4" t="s">
        <v>130</v>
      </c>
      <c r="AG10" s="4" t="s">
        <v>131</v>
      </c>
      <c r="AH10" s="4" t="s">
        <v>135</v>
      </c>
      <c r="AI10" s="4" t="s">
        <v>24</v>
      </c>
      <c r="AJ10" s="4" t="s">
        <v>25</v>
      </c>
      <c r="AK10" s="4" t="s">
        <v>63</v>
      </c>
      <c r="AL10" s="15" t="s">
        <v>27</v>
      </c>
      <c r="AM10" s="15" t="s">
        <v>28</v>
      </c>
      <c r="AN10" s="1" t="s">
        <v>216</v>
      </c>
    </row>
    <row r="11" spans="1:44">
      <c r="P11" s="14" t="s">
        <v>149</v>
      </c>
      <c r="R11" s="14" t="s">
        <v>150</v>
      </c>
      <c r="T11" s="14" t="s">
        <v>151</v>
      </c>
      <c r="U11" s="14" t="s">
        <v>152</v>
      </c>
      <c r="V11" s="14" t="s">
        <v>153</v>
      </c>
      <c r="X11" s="14" t="s">
        <v>154</v>
      </c>
      <c r="Z11" s="14" t="s">
        <v>155</v>
      </c>
      <c r="AB11" s="14" t="s">
        <v>126</v>
      </c>
      <c r="AD11" s="26" t="s">
        <v>164</v>
      </c>
      <c r="AE11" s="4" t="s">
        <v>134</v>
      </c>
      <c r="AF11" s="4" t="s">
        <v>132</v>
      </c>
      <c r="AH11" s="4" t="s">
        <v>133</v>
      </c>
      <c r="AI11" s="4" t="s">
        <v>29</v>
      </c>
      <c r="AJ11" s="4" t="s">
        <v>25</v>
      </c>
      <c r="AK11" s="4" t="s">
        <v>63</v>
      </c>
      <c r="AL11" s="15" t="s">
        <v>27</v>
      </c>
      <c r="AM11" s="15" t="s">
        <v>28</v>
      </c>
      <c r="AN11" s="1" t="s">
        <v>251</v>
      </c>
    </row>
    <row r="12" spans="1:44">
      <c r="P12" s="14" t="s">
        <v>149</v>
      </c>
      <c r="R12" s="14" t="s">
        <v>150</v>
      </c>
      <c r="T12" s="14" t="s">
        <v>151</v>
      </c>
      <c r="U12" s="14" t="s">
        <v>152</v>
      </c>
      <c r="V12" s="14" t="s">
        <v>153</v>
      </c>
      <c r="X12" s="14" t="s">
        <v>154</v>
      </c>
      <c r="Z12" s="14" t="s">
        <v>155</v>
      </c>
      <c r="AB12" s="14" t="s">
        <v>137</v>
      </c>
      <c r="AD12" s="26" t="s">
        <v>165</v>
      </c>
      <c r="AE12" s="4" t="s">
        <v>142</v>
      </c>
      <c r="AF12" s="4" t="s">
        <v>143</v>
      </c>
      <c r="AH12" s="4" t="s">
        <v>144</v>
      </c>
      <c r="AI12" s="4" t="s">
        <v>29</v>
      </c>
      <c r="AJ12" s="4" t="s">
        <v>25</v>
      </c>
      <c r="AK12" s="4" t="s">
        <v>63</v>
      </c>
      <c r="AL12" s="15" t="s">
        <v>27</v>
      </c>
      <c r="AM12" s="15" t="s">
        <v>28</v>
      </c>
      <c r="AN12" s="1" t="s">
        <v>252</v>
      </c>
    </row>
    <row r="13" spans="1:44">
      <c r="P13" s="14" t="s">
        <v>149</v>
      </c>
      <c r="R13" s="14" t="s">
        <v>150</v>
      </c>
      <c r="T13" s="14" t="s">
        <v>151</v>
      </c>
      <c r="U13" s="14" t="s">
        <v>152</v>
      </c>
      <c r="V13" s="14" t="s">
        <v>153</v>
      </c>
      <c r="X13" s="14" t="s">
        <v>154</v>
      </c>
      <c r="Z13" s="14" t="s">
        <v>155</v>
      </c>
      <c r="AB13" s="14" t="s">
        <v>137</v>
      </c>
      <c r="AD13" s="26" t="s">
        <v>173</v>
      </c>
      <c r="AE13" s="4" t="s">
        <v>138</v>
      </c>
      <c r="AF13" s="4" t="s">
        <v>139</v>
      </c>
      <c r="AG13" s="4" t="s">
        <v>140</v>
      </c>
      <c r="AH13" s="4" t="s">
        <v>141</v>
      </c>
      <c r="AI13" s="4" t="s">
        <v>24</v>
      </c>
      <c r="AJ13" s="4" t="s">
        <v>25</v>
      </c>
      <c r="AK13" s="4" t="s">
        <v>63</v>
      </c>
      <c r="AL13" s="15" t="s">
        <v>27</v>
      </c>
      <c r="AM13" s="15" t="s">
        <v>28</v>
      </c>
      <c r="AN13" s="1" t="s">
        <v>266</v>
      </c>
    </row>
    <row r="14" spans="1:44">
      <c r="P14" s="14" t="s">
        <v>149</v>
      </c>
      <c r="R14" s="14" t="s">
        <v>150</v>
      </c>
      <c r="T14" s="14" t="s">
        <v>151</v>
      </c>
      <c r="U14" s="14" t="s">
        <v>152</v>
      </c>
      <c r="V14" s="14" t="s">
        <v>153</v>
      </c>
      <c r="X14" s="14" t="s">
        <v>154</v>
      </c>
      <c r="Z14" s="14" t="s">
        <v>155</v>
      </c>
      <c r="AB14" s="14" t="s">
        <v>156</v>
      </c>
      <c r="AD14" s="26" t="s">
        <v>262</v>
      </c>
      <c r="AE14" s="4" t="s">
        <v>157</v>
      </c>
      <c r="AF14" s="4" t="s">
        <v>246</v>
      </c>
      <c r="AH14" s="4" t="s">
        <v>158</v>
      </c>
      <c r="AI14" s="4" t="s">
        <v>29</v>
      </c>
      <c r="AJ14" s="4" t="s">
        <v>25</v>
      </c>
      <c r="AK14" s="4" t="s">
        <v>63</v>
      </c>
      <c r="AL14" s="15" t="s">
        <v>27</v>
      </c>
      <c r="AM14" s="15" t="s">
        <v>28</v>
      </c>
      <c r="AN14" s="1" t="s">
        <v>267</v>
      </c>
    </row>
    <row r="15" spans="1:44">
      <c r="P15" s="14" t="s">
        <v>149</v>
      </c>
      <c r="R15" s="14" t="s">
        <v>150</v>
      </c>
      <c r="T15" s="14" t="s">
        <v>151</v>
      </c>
      <c r="U15" s="14" t="s">
        <v>152</v>
      </c>
      <c r="V15" s="14" t="s">
        <v>153</v>
      </c>
      <c r="X15" s="14" t="s">
        <v>154</v>
      </c>
      <c r="Z15" s="14" t="s">
        <v>155</v>
      </c>
      <c r="AB15" s="14" t="s">
        <v>254</v>
      </c>
      <c r="AJ15" s="4" t="s">
        <v>25</v>
      </c>
      <c r="AK15" s="4" t="s">
        <v>63</v>
      </c>
      <c r="AL15" s="15" t="s">
        <v>27</v>
      </c>
      <c r="AM15" s="15" t="s">
        <v>35</v>
      </c>
      <c r="AN15" s="1" t="s">
        <v>253</v>
      </c>
    </row>
    <row r="16" spans="1:44">
      <c r="P16" s="14" t="s">
        <v>149</v>
      </c>
      <c r="R16" s="14" t="s">
        <v>150</v>
      </c>
      <c r="T16" s="14" t="s">
        <v>151</v>
      </c>
      <c r="U16" s="14" t="s">
        <v>152</v>
      </c>
      <c r="V16" s="14" t="s">
        <v>153</v>
      </c>
      <c r="X16" s="14" t="s">
        <v>154</v>
      </c>
      <c r="Z16" s="14" t="s">
        <v>155</v>
      </c>
      <c r="AB16" s="14" t="s">
        <v>254</v>
      </c>
      <c r="AD16" s="26" t="s">
        <v>255</v>
      </c>
      <c r="AE16" s="4" t="s">
        <v>160</v>
      </c>
      <c r="AF16" s="4" t="s">
        <v>247</v>
      </c>
      <c r="AH16" s="4" t="s">
        <v>161</v>
      </c>
      <c r="AI16" s="4" t="s">
        <v>29</v>
      </c>
      <c r="AJ16" s="4" t="s">
        <v>25</v>
      </c>
      <c r="AK16" s="4" t="s">
        <v>63</v>
      </c>
      <c r="AL16" s="15" t="s">
        <v>27</v>
      </c>
      <c r="AM16" s="15" t="s">
        <v>28</v>
      </c>
      <c r="AN16" s="1" t="s">
        <v>169</v>
      </c>
    </row>
    <row r="17" spans="1:40">
      <c r="A17" s="2" t="s">
        <v>149</v>
      </c>
      <c r="C17" s="2" t="s">
        <v>150</v>
      </c>
      <c r="E17" s="2" t="s">
        <v>151</v>
      </c>
      <c r="F17" s="2" t="s">
        <v>152</v>
      </c>
      <c r="G17" s="2" t="s">
        <v>153</v>
      </c>
      <c r="I17" s="2" t="s">
        <v>154</v>
      </c>
      <c r="K17" s="2" t="s">
        <v>155</v>
      </c>
      <c r="M17" s="2" t="s">
        <v>137</v>
      </c>
      <c r="O17" s="2" t="s">
        <v>196</v>
      </c>
      <c r="P17" s="14" t="s">
        <v>149</v>
      </c>
      <c r="R17" s="14" t="s">
        <v>150</v>
      </c>
      <c r="T17" s="14" t="s">
        <v>151</v>
      </c>
      <c r="U17" s="14" t="s">
        <v>152</v>
      </c>
      <c r="V17" s="14" t="s">
        <v>153</v>
      </c>
      <c r="X17" s="14" t="s">
        <v>154</v>
      </c>
      <c r="Z17" s="14" t="s">
        <v>155</v>
      </c>
      <c r="AB17" s="14" t="s">
        <v>137</v>
      </c>
      <c r="AD17" s="26" t="s">
        <v>175</v>
      </c>
      <c r="AE17" s="4" t="s">
        <v>166</v>
      </c>
      <c r="AF17" s="4" t="s">
        <v>167</v>
      </c>
      <c r="AG17" s="4" t="s">
        <v>168</v>
      </c>
      <c r="AI17" s="4" t="s">
        <v>24</v>
      </c>
      <c r="AJ17" s="4" t="s">
        <v>25</v>
      </c>
      <c r="AK17" s="4" t="s">
        <v>63</v>
      </c>
      <c r="AL17" s="15" t="s">
        <v>37</v>
      </c>
      <c r="AM17" s="15" t="s">
        <v>28</v>
      </c>
      <c r="AN17" s="1" t="s">
        <v>250</v>
      </c>
    </row>
    <row r="18" spans="1:40">
      <c r="A18" s="2" t="s">
        <v>149</v>
      </c>
      <c r="C18" s="2" t="s">
        <v>150</v>
      </c>
      <c r="E18" s="2" t="s">
        <v>151</v>
      </c>
      <c r="F18" s="2" t="s">
        <v>152</v>
      </c>
      <c r="G18" s="2" t="s">
        <v>153</v>
      </c>
      <c r="I18" s="2" t="s">
        <v>154</v>
      </c>
      <c r="K18" s="2" t="s">
        <v>155</v>
      </c>
      <c r="M18" s="2" t="s">
        <v>126</v>
      </c>
      <c r="O18" s="2" t="s">
        <v>205</v>
      </c>
      <c r="P18" s="14" t="s">
        <v>149</v>
      </c>
      <c r="R18" s="14" t="s">
        <v>150</v>
      </c>
      <c r="T18" s="14" t="s">
        <v>151</v>
      </c>
      <c r="U18" s="14" t="s">
        <v>152</v>
      </c>
      <c r="V18" s="14" t="s">
        <v>153</v>
      </c>
      <c r="X18" s="14" t="s">
        <v>154</v>
      </c>
      <c r="Z18" s="14" t="s">
        <v>155</v>
      </c>
      <c r="AB18" s="14" t="s">
        <v>126</v>
      </c>
      <c r="AD18" s="26" t="s">
        <v>176</v>
      </c>
      <c r="AE18" s="4" t="s">
        <v>182</v>
      </c>
      <c r="AF18" s="4" t="s">
        <v>179</v>
      </c>
      <c r="AG18" s="4" t="s">
        <v>180</v>
      </c>
      <c r="AH18" s="4" t="s">
        <v>191</v>
      </c>
      <c r="AI18" s="4" t="s">
        <v>24</v>
      </c>
      <c r="AJ18" s="4" t="s">
        <v>25</v>
      </c>
      <c r="AK18" s="4" t="s">
        <v>63</v>
      </c>
      <c r="AL18" s="15" t="s">
        <v>37</v>
      </c>
      <c r="AM18" s="15" t="s">
        <v>28</v>
      </c>
      <c r="AN18" s="1" t="s">
        <v>249</v>
      </c>
    </row>
    <row r="19" spans="1:40">
      <c r="A19" s="2" t="s">
        <v>149</v>
      </c>
      <c r="C19" s="2" t="s">
        <v>150</v>
      </c>
      <c r="E19" s="2" t="s">
        <v>151</v>
      </c>
      <c r="F19" s="2" t="s">
        <v>152</v>
      </c>
      <c r="G19" s="2" t="s">
        <v>153</v>
      </c>
      <c r="I19" s="2" t="s">
        <v>154</v>
      </c>
      <c r="K19" s="2" t="s">
        <v>155</v>
      </c>
      <c r="M19" s="2" t="s">
        <v>126</v>
      </c>
      <c r="O19" s="2" t="s">
        <v>206</v>
      </c>
      <c r="P19" s="14" t="s">
        <v>149</v>
      </c>
      <c r="R19" s="14" t="s">
        <v>150</v>
      </c>
      <c r="T19" s="14" t="s">
        <v>151</v>
      </c>
      <c r="U19" s="14" t="s">
        <v>152</v>
      </c>
      <c r="V19" s="14" t="s">
        <v>153</v>
      </c>
      <c r="X19" s="14" t="s">
        <v>154</v>
      </c>
      <c r="Z19" s="14" t="s">
        <v>155</v>
      </c>
      <c r="AB19" s="14" t="s">
        <v>126</v>
      </c>
      <c r="AD19" s="26" t="s">
        <v>177</v>
      </c>
      <c r="AE19" s="4" t="s">
        <v>189</v>
      </c>
      <c r="AF19" s="4" t="s">
        <v>183</v>
      </c>
      <c r="AG19" s="4" t="s">
        <v>185</v>
      </c>
      <c r="AH19" s="4" t="s">
        <v>187</v>
      </c>
      <c r="AI19" s="4" t="s">
        <v>24</v>
      </c>
      <c r="AJ19" s="4" t="s">
        <v>25</v>
      </c>
      <c r="AK19" s="4" t="s">
        <v>63</v>
      </c>
      <c r="AL19" s="15" t="s">
        <v>37</v>
      </c>
      <c r="AM19" s="15" t="s">
        <v>28</v>
      </c>
      <c r="AN19" s="1" t="s">
        <v>249</v>
      </c>
    </row>
    <row r="20" spans="1:40">
      <c r="A20" s="2" t="s">
        <v>149</v>
      </c>
      <c r="C20" s="2" t="s">
        <v>150</v>
      </c>
      <c r="E20" s="2" t="s">
        <v>151</v>
      </c>
      <c r="F20" s="2" t="s">
        <v>152</v>
      </c>
      <c r="G20" s="2" t="s">
        <v>153</v>
      </c>
      <c r="I20" s="2" t="s">
        <v>154</v>
      </c>
      <c r="K20" s="2" t="s">
        <v>155</v>
      </c>
      <c r="M20" s="2" t="s">
        <v>126</v>
      </c>
      <c r="O20" s="2" t="s">
        <v>268</v>
      </c>
      <c r="P20" s="14" t="s">
        <v>149</v>
      </c>
      <c r="R20" s="14" t="s">
        <v>150</v>
      </c>
      <c r="T20" s="14" t="s">
        <v>151</v>
      </c>
      <c r="U20" s="14" t="s">
        <v>152</v>
      </c>
      <c r="V20" s="14" t="s">
        <v>153</v>
      </c>
      <c r="X20" s="14" t="s">
        <v>154</v>
      </c>
      <c r="Z20" s="14" t="s">
        <v>155</v>
      </c>
      <c r="AB20" s="14" t="s">
        <v>126</v>
      </c>
      <c r="AD20" s="26" t="s">
        <v>178</v>
      </c>
      <c r="AE20" s="4" t="s">
        <v>190</v>
      </c>
      <c r="AF20" s="4" t="s">
        <v>184</v>
      </c>
      <c r="AG20" s="4" t="s">
        <v>186</v>
      </c>
      <c r="AH20" s="4" t="s">
        <v>188</v>
      </c>
      <c r="AI20" s="4" t="s">
        <v>24</v>
      </c>
      <c r="AJ20" s="4" t="s">
        <v>25</v>
      </c>
      <c r="AK20" s="4" t="s">
        <v>63</v>
      </c>
      <c r="AL20" s="15" t="s">
        <v>37</v>
      </c>
      <c r="AM20" s="15" t="s">
        <v>28</v>
      </c>
      <c r="AN20" s="1" t="s">
        <v>249</v>
      </c>
    </row>
    <row r="21" spans="1:40">
      <c r="A21" s="2" t="s">
        <v>149</v>
      </c>
      <c r="C21" s="2" t="s">
        <v>150</v>
      </c>
      <c r="E21" s="2" t="s">
        <v>151</v>
      </c>
      <c r="F21" s="2" t="s">
        <v>152</v>
      </c>
      <c r="G21" s="2" t="s">
        <v>153</v>
      </c>
      <c r="I21" s="2" t="s">
        <v>154</v>
      </c>
      <c r="K21" s="2" t="s">
        <v>155</v>
      </c>
      <c r="M21" s="2" t="s">
        <v>116</v>
      </c>
      <c r="O21" s="2" t="s">
        <v>203</v>
      </c>
      <c r="P21" s="14" t="s">
        <v>149</v>
      </c>
      <c r="R21" s="14" t="s">
        <v>150</v>
      </c>
      <c r="T21" s="14" t="s">
        <v>151</v>
      </c>
      <c r="U21" s="14" t="s">
        <v>152</v>
      </c>
      <c r="V21" s="14" t="s">
        <v>153</v>
      </c>
      <c r="X21" s="14" t="s">
        <v>154</v>
      </c>
      <c r="Z21" s="14" t="s">
        <v>155</v>
      </c>
      <c r="AB21" s="14" t="s">
        <v>116</v>
      </c>
      <c r="AD21" s="26" t="s">
        <v>197</v>
      </c>
      <c r="AE21" s="4" t="s">
        <v>211</v>
      </c>
      <c r="AF21" s="4" t="s">
        <v>208</v>
      </c>
      <c r="AG21" s="4" t="s">
        <v>198</v>
      </c>
      <c r="AH21" s="4">
        <v>6618</v>
      </c>
      <c r="AI21" s="4" t="s">
        <v>24</v>
      </c>
      <c r="AJ21" s="4" t="s">
        <v>25</v>
      </c>
      <c r="AK21" s="4" t="s">
        <v>63</v>
      </c>
      <c r="AL21" s="15" t="s">
        <v>37</v>
      </c>
      <c r="AM21" s="15" t="s">
        <v>28</v>
      </c>
      <c r="AN21" s="1" t="s">
        <v>249</v>
      </c>
    </row>
    <row r="22" spans="1:40">
      <c r="A22" s="2" t="s">
        <v>149</v>
      </c>
      <c r="C22" s="2" t="s">
        <v>150</v>
      </c>
      <c r="E22" s="2" t="s">
        <v>151</v>
      </c>
      <c r="F22" s="2" t="s">
        <v>152</v>
      </c>
      <c r="G22" s="2" t="s">
        <v>153</v>
      </c>
      <c r="I22" s="2" t="s">
        <v>154</v>
      </c>
      <c r="K22" s="2" t="s">
        <v>155</v>
      </c>
      <c r="M22" s="2" t="s">
        <v>116</v>
      </c>
      <c r="O22" s="2" t="s">
        <v>207</v>
      </c>
      <c r="P22" s="14" t="s">
        <v>149</v>
      </c>
      <c r="R22" s="14" t="s">
        <v>150</v>
      </c>
      <c r="T22" s="14" t="s">
        <v>151</v>
      </c>
      <c r="U22" s="14" t="s">
        <v>152</v>
      </c>
      <c r="V22" s="14" t="s">
        <v>153</v>
      </c>
      <c r="X22" s="14" t="s">
        <v>154</v>
      </c>
      <c r="Z22" s="14" t="s">
        <v>155</v>
      </c>
      <c r="AB22" s="14" t="s">
        <v>116</v>
      </c>
      <c r="AD22" s="26" t="s">
        <v>201</v>
      </c>
      <c r="AE22" s="4" t="s">
        <v>214</v>
      </c>
      <c r="AF22" s="4" t="s">
        <v>209</v>
      </c>
      <c r="AG22" s="4" t="s">
        <v>199</v>
      </c>
      <c r="AH22" s="4" t="s">
        <v>212</v>
      </c>
      <c r="AI22" s="4" t="s">
        <v>24</v>
      </c>
      <c r="AJ22" s="4" t="s">
        <v>25</v>
      </c>
      <c r="AK22" s="4" t="s">
        <v>63</v>
      </c>
      <c r="AL22" s="15" t="s">
        <v>37</v>
      </c>
      <c r="AM22" s="15" t="s">
        <v>28</v>
      </c>
      <c r="AN22" s="1" t="s">
        <v>249</v>
      </c>
    </row>
    <row r="23" spans="1:40">
      <c r="A23" s="2" t="s">
        <v>149</v>
      </c>
      <c r="C23" s="2" t="s">
        <v>150</v>
      </c>
      <c r="E23" s="2" t="s">
        <v>151</v>
      </c>
      <c r="F23" s="2" t="s">
        <v>152</v>
      </c>
      <c r="G23" s="2" t="s">
        <v>153</v>
      </c>
      <c r="I23" s="2" t="s">
        <v>154</v>
      </c>
      <c r="K23" s="2" t="s">
        <v>155</v>
      </c>
      <c r="M23" s="2" t="s">
        <v>116</v>
      </c>
      <c r="O23" s="2" t="s">
        <v>204</v>
      </c>
      <c r="P23" s="14" t="s">
        <v>149</v>
      </c>
      <c r="R23" s="14" t="s">
        <v>150</v>
      </c>
      <c r="T23" s="14" t="s">
        <v>151</v>
      </c>
      <c r="U23" s="14" t="s">
        <v>152</v>
      </c>
      <c r="V23" s="14" t="s">
        <v>153</v>
      </c>
      <c r="X23" s="14" t="s">
        <v>154</v>
      </c>
      <c r="Z23" s="14" t="s">
        <v>155</v>
      </c>
      <c r="AB23" s="14" t="s">
        <v>116</v>
      </c>
      <c r="AD23" s="26" t="s">
        <v>202</v>
      </c>
      <c r="AE23" s="4" t="s">
        <v>213</v>
      </c>
      <c r="AF23" s="4" t="s">
        <v>210</v>
      </c>
      <c r="AG23" s="4" t="s">
        <v>200</v>
      </c>
      <c r="AI23" s="4" t="s">
        <v>24</v>
      </c>
      <c r="AJ23" s="4" t="s">
        <v>25</v>
      </c>
      <c r="AK23" s="4" t="s">
        <v>63</v>
      </c>
      <c r="AL23" s="15" t="s">
        <v>37</v>
      </c>
      <c r="AM23" s="15" t="s">
        <v>28</v>
      </c>
      <c r="AN23" s="1" t="s">
        <v>249</v>
      </c>
    </row>
    <row r="24" spans="1:40">
      <c r="A24" s="2" t="s">
        <v>149</v>
      </c>
      <c r="C24" s="2" t="s">
        <v>150</v>
      </c>
      <c r="E24" s="2" t="s">
        <v>151</v>
      </c>
      <c r="F24" s="2" t="s">
        <v>152</v>
      </c>
      <c r="G24" s="2" t="s">
        <v>153</v>
      </c>
      <c r="I24" s="2" t="s">
        <v>154</v>
      </c>
      <c r="K24" s="2" t="s">
        <v>155</v>
      </c>
      <c r="M24" s="2" t="s">
        <v>116</v>
      </c>
      <c r="O24" s="2" t="s">
        <v>195</v>
      </c>
      <c r="P24" s="14" t="s">
        <v>149</v>
      </c>
      <c r="R24" s="14" t="s">
        <v>150</v>
      </c>
      <c r="T24" s="14" t="s">
        <v>151</v>
      </c>
      <c r="U24" s="14" t="s">
        <v>152</v>
      </c>
      <c r="V24" s="14" t="s">
        <v>153</v>
      </c>
      <c r="X24" s="14" t="s">
        <v>154</v>
      </c>
      <c r="Z24" s="14" t="s">
        <v>155</v>
      </c>
      <c r="AB24" s="14" t="s">
        <v>116</v>
      </c>
      <c r="AD24" s="26" t="s">
        <v>181</v>
      </c>
      <c r="AE24" s="4" t="s">
        <v>194</v>
      </c>
      <c r="AF24" s="4" t="s">
        <v>192</v>
      </c>
      <c r="AG24" s="4" t="s">
        <v>215</v>
      </c>
      <c r="AH24" s="4" t="s">
        <v>193</v>
      </c>
      <c r="AI24" s="4" t="s">
        <v>24</v>
      </c>
      <c r="AJ24" s="4" t="s">
        <v>25</v>
      </c>
      <c r="AK24" s="4" t="s">
        <v>63</v>
      </c>
      <c r="AL24" s="15" t="s">
        <v>37</v>
      </c>
      <c r="AM24" s="15" t="s">
        <v>28</v>
      </c>
      <c r="AN24" s="1" t="s">
        <v>249</v>
      </c>
    </row>
    <row r="25" spans="1:40">
      <c r="A25" s="2" t="s">
        <v>149</v>
      </c>
      <c r="C25" s="2" t="s">
        <v>150</v>
      </c>
      <c r="E25" s="2" t="s">
        <v>151</v>
      </c>
      <c r="F25" s="2" t="s">
        <v>152</v>
      </c>
      <c r="G25" s="2" t="s">
        <v>153</v>
      </c>
      <c r="I25" s="2" t="s">
        <v>154</v>
      </c>
      <c r="K25" s="2" t="s">
        <v>155</v>
      </c>
      <c r="M25" s="2" t="s">
        <v>116</v>
      </c>
      <c r="O25" s="2" t="s">
        <v>256</v>
      </c>
      <c r="P25" s="14" t="s">
        <v>149</v>
      </c>
      <c r="R25" s="14" t="s">
        <v>150</v>
      </c>
      <c r="T25" s="14" t="s">
        <v>151</v>
      </c>
      <c r="U25" s="14" t="s">
        <v>152</v>
      </c>
      <c r="V25" s="14" t="s">
        <v>153</v>
      </c>
      <c r="X25" s="14" t="s">
        <v>154</v>
      </c>
      <c r="Z25" s="14" t="s">
        <v>155</v>
      </c>
      <c r="AB25" s="14" t="s">
        <v>116</v>
      </c>
      <c r="AD25" s="26" t="s">
        <v>240</v>
      </c>
      <c r="AE25" s="4" t="s">
        <v>227</v>
      </c>
      <c r="AF25" s="4" t="s">
        <v>229</v>
      </c>
      <c r="AG25" s="4" t="s">
        <v>218</v>
      </c>
      <c r="AI25" s="4" t="s">
        <v>24</v>
      </c>
      <c r="AJ25" s="4" t="s">
        <v>25</v>
      </c>
      <c r="AK25" s="4" t="s">
        <v>63</v>
      </c>
      <c r="AL25" s="15" t="s">
        <v>37</v>
      </c>
      <c r="AM25" s="15" t="s">
        <v>28</v>
      </c>
      <c r="AN25" s="1" t="s">
        <v>249</v>
      </c>
    </row>
    <row r="26" spans="1:40">
      <c r="A26" s="2" t="s">
        <v>149</v>
      </c>
      <c r="C26" s="2" t="s">
        <v>150</v>
      </c>
      <c r="E26" s="2" t="s">
        <v>151</v>
      </c>
      <c r="F26" s="2" t="s">
        <v>152</v>
      </c>
      <c r="G26" s="2" t="s">
        <v>153</v>
      </c>
      <c r="I26" s="2" t="s">
        <v>154</v>
      </c>
      <c r="K26" s="2" t="s">
        <v>155</v>
      </c>
      <c r="M26" s="2" t="s">
        <v>116</v>
      </c>
      <c r="O26" s="2" t="s">
        <v>257</v>
      </c>
      <c r="P26" s="14" t="s">
        <v>149</v>
      </c>
      <c r="R26" s="14" t="s">
        <v>150</v>
      </c>
      <c r="T26" s="14" t="s">
        <v>151</v>
      </c>
      <c r="U26" s="14" t="s">
        <v>152</v>
      </c>
      <c r="V26" s="14" t="s">
        <v>153</v>
      </c>
      <c r="X26" s="14" t="s">
        <v>154</v>
      </c>
      <c r="Z26" s="14" t="s">
        <v>155</v>
      </c>
      <c r="AB26" s="14" t="s">
        <v>116</v>
      </c>
      <c r="AD26" s="26" t="s">
        <v>241</v>
      </c>
      <c r="AE26" s="4" t="s">
        <v>226</v>
      </c>
      <c r="AF26" s="4" t="s">
        <v>234</v>
      </c>
      <c r="AG26" s="4" t="s">
        <v>219</v>
      </c>
      <c r="AH26" s="4" t="s">
        <v>228</v>
      </c>
      <c r="AI26" s="4" t="s">
        <v>24</v>
      </c>
      <c r="AJ26" s="4" t="s">
        <v>25</v>
      </c>
      <c r="AK26" s="4" t="s">
        <v>63</v>
      </c>
      <c r="AL26" s="15" t="s">
        <v>37</v>
      </c>
      <c r="AM26" s="15" t="s">
        <v>28</v>
      </c>
      <c r="AN26" s="1" t="s">
        <v>249</v>
      </c>
    </row>
    <row r="27" spans="1:40">
      <c r="A27" s="2" t="s">
        <v>149</v>
      </c>
      <c r="C27" s="2" t="s">
        <v>150</v>
      </c>
      <c r="E27" s="2" t="s">
        <v>151</v>
      </c>
      <c r="F27" s="2" t="s">
        <v>152</v>
      </c>
      <c r="G27" s="2" t="s">
        <v>153</v>
      </c>
      <c r="I27" s="2" t="s">
        <v>154</v>
      </c>
      <c r="K27" s="2" t="s">
        <v>155</v>
      </c>
      <c r="M27" s="2" t="s">
        <v>116</v>
      </c>
      <c r="O27" s="2" t="s">
        <v>258</v>
      </c>
      <c r="P27" s="14" t="s">
        <v>149</v>
      </c>
      <c r="R27" s="14" t="s">
        <v>150</v>
      </c>
      <c r="T27" s="14" t="s">
        <v>151</v>
      </c>
      <c r="U27" s="14" t="s">
        <v>152</v>
      </c>
      <c r="V27" s="14" t="s">
        <v>153</v>
      </c>
      <c r="X27" s="14" t="s">
        <v>154</v>
      </c>
      <c r="Z27" s="14" t="s">
        <v>155</v>
      </c>
      <c r="AB27" s="14" t="s">
        <v>116</v>
      </c>
      <c r="AD27" s="26" t="s">
        <v>242</v>
      </c>
      <c r="AE27" s="4" t="s">
        <v>225</v>
      </c>
      <c r="AF27" s="4" t="s">
        <v>230</v>
      </c>
      <c r="AG27" s="4" t="s">
        <v>220</v>
      </c>
      <c r="AH27" s="4" t="s">
        <v>224</v>
      </c>
      <c r="AI27" s="4" t="s">
        <v>24</v>
      </c>
      <c r="AJ27" s="4" t="s">
        <v>25</v>
      </c>
      <c r="AK27" s="4" t="s">
        <v>63</v>
      </c>
      <c r="AL27" s="15" t="s">
        <v>37</v>
      </c>
      <c r="AM27" s="15" t="s">
        <v>28</v>
      </c>
      <c r="AN27" s="1" t="s">
        <v>249</v>
      </c>
    </row>
    <row r="28" spans="1:40">
      <c r="A28" s="2" t="s">
        <v>149</v>
      </c>
      <c r="C28" s="2" t="s">
        <v>150</v>
      </c>
      <c r="E28" s="2" t="s">
        <v>151</v>
      </c>
      <c r="F28" s="2" t="s">
        <v>152</v>
      </c>
      <c r="G28" s="2" t="s">
        <v>153</v>
      </c>
      <c r="I28" s="2" t="s">
        <v>154</v>
      </c>
      <c r="K28" s="2" t="s">
        <v>155</v>
      </c>
      <c r="M28" s="2" t="s">
        <v>156</v>
      </c>
      <c r="O28" s="2" t="s">
        <v>259</v>
      </c>
      <c r="P28" s="14" t="s">
        <v>149</v>
      </c>
      <c r="R28" s="14" t="s">
        <v>150</v>
      </c>
      <c r="T28" s="14" t="s">
        <v>151</v>
      </c>
      <c r="U28" s="14" t="s">
        <v>152</v>
      </c>
      <c r="V28" s="14" t="s">
        <v>153</v>
      </c>
      <c r="X28" s="14" t="s">
        <v>154</v>
      </c>
      <c r="Z28" s="14" t="s">
        <v>155</v>
      </c>
      <c r="AB28" s="14" t="s">
        <v>156</v>
      </c>
      <c r="AD28" s="26" t="s">
        <v>243</v>
      </c>
      <c r="AE28" s="4" t="s">
        <v>236</v>
      </c>
      <c r="AF28" s="4" t="s">
        <v>231</v>
      </c>
      <c r="AG28" s="4" t="s">
        <v>221</v>
      </c>
      <c r="AH28" s="4" t="s">
        <v>235</v>
      </c>
      <c r="AI28" s="4" t="s">
        <v>24</v>
      </c>
      <c r="AJ28" s="4" t="s">
        <v>25</v>
      </c>
      <c r="AK28" s="4" t="s">
        <v>63</v>
      </c>
      <c r="AL28" s="15" t="s">
        <v>37</v>
      </c>
      <c r="AM28" s="15" t="s">
        <v>28</v>
      </c>
      <c r="AN28" s="1" t="s">
        <v>249</v>
      </c>
    </row>
    <row r="29" spans="1:40">
      <c r="A29" s="2" t="s">
        <v>149</v>
      </c>
      <c r="C29" s="2" t="s">
        <v>150</v>
      </c>
      <c r="E29" s="2" t="s">
        <v>151</v>
      </c>
      <c r="F29" s="2" t="s">
        <v>152</v>
      </c>
      <c r="G29" s="2" t="s">
        <v>153</v>
      </c>
      <c r="I29" s="2" t="s">
        <v>154</v>
      </c>
      <c r="K29" s="2" t="s">
        <v>155</v>
      </c>
      <c r="M29" s="2" t="s">
        <v>156</v>
      </c>
      <c r="O29" s="2" t="s">
        <v>260</v>
      </c>
      <c r="P29" s="14" t="s">
        <v>149</v>
      </c>
      <c r="R29" s="14" t="s">
        <v>150</v>
      </c>
      <c r="T29" s="14" t="s">
        <v>151</v>
      </c>
      <c r="U29" s="14" t="s">
        <v>152</v>
      </c>
      <c r="V29" s="14" t="s">
        <v>153</v>
      </c>
      <c r="X29" s="14" t="s">
        <v>154</v>
      </c>
      <c r="Z29" s="14" t="s">
        <v>155</v>
      </c>
      <c r="AB29" s="14" t="s">
        <v>156</v>
      </c>
      <c r="AD29" s="26" t="s">
        <v>244</v>
      </c>
      <c r="AE29" s="4" t="s">
        <v>237</v>
      </c>
      <c r="AF29" s="4" t="s">
        <v>232</v>
      </c>
      <c r="AG29" s="4" t="s">
        <v>222</v>
      </c>
      <c r="AH29" s="4" t="s">
        <v>239</v>
      </c>
      <c r="AI29" s="4" t="s">
        <v>24</v>
      </c>
      <c r="AJ29" s="4" t="s">
        <v>25</v>
      </c>
      <c r="AK29" s="4" t="s">
        <v>63</v>
      </c>
      <c r="AL29" s="15" t="s">
        <v>37</v>
      </c>
      <c r="AM29" s="15" t="s">
        <v>28</v>
      </c>
      <c r="AN29" s="1" t="s">
        <v>249</v>
      </c>
    </row>
    <row r="30" spans="1:40">
      <c r="A30" s="2" t="s">
        <v>149</v>
      </c>
      <c r="C30" s="2" t="s">
        <v>150</v>
      </c>
      <c r="E30" s="2" t="s">
        <v>151</v>
      </c>
      <c r="F30" s="2" t="s">
        <v>152</v>
      </c>
      <c r="G30" s="2" t="s">
        <v>153</v>
      </c>
      <c r="I30" s="2" t="s">
        <v>154</v>
      </c>
      <c r="K30" s="2" t="s">
        <v>155</v>
      </c>
      <c r="M30" s="2" t="s">
        <v>156</v>
      </c>
      <c r="O30" s="2" t="s">
        <v>261</v>
      </c>
      <c r="P30" s="14" t="s">
        <v>149</v>
      </c>
      <c r="R30" s="14" t="s">
        <v>150</v>
      </c>
      <c r="T30" s="14" t="s">
        <v>151</v>
      </c>
      <c r="U30" s="14" t="s">
        <v>152</v>
      </c>
      <c r="V30" s="14" t="s">
        <v>153</v>
      </c>
      <c r="X30" s="14" t="s">
        <v>154</v>
      </c>
      <c r="Z30" s="14" t="s">
        <v>155</v>
      </c>
      <c r="AB30" s="14" t="s">
        <v>156</v>
      </c>
      <c r="AD30" s="26" t="s">
        <v>245</v>
      </c>
      <c r="AE30" s="4" t="s">
        <v>238</v>
      </c>
      <c r="AF30" s="4" t="s">
        <v>233</v>
      </c>
      <c r="AG30" s="4" t="s">
        <v>223</v>
      </c>
      <c r="AH30" s="4">
        <v>671130</v>
      </c>
      <c r="AI30" s="4" t="s">
        <v>24</v>
      </c>
      <c r="AJ30" s="4" t="s">
        <v>25</v>
      </c>
      <c r="AK30" s="4" t="s">
        <v>63</v>
      </c>
      <c r="AL30" s="15" t="s">
        <v>37</v>
      </c>
      <c r="AM30" s="15" t="s">
        <v>28</v>
      </c>
      <c r="AN30" s="1" t="s">
        <v>249</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phoneticPr fontId="35" type="noConversion"/>
  <conditionalFormatting sqref="A17:N20 A21:K30">
    <cfRule type="containsText" dxfId="10" priority="4" operator="containsText" text=" ">
      <formula>NOT(ISERROR(SEARCH(" ",A17)))</formula>
    </cfRule>
    <cfRule type="expression" dxfId="9" priority="5">
      <formula>AND(NOT(ISBLANK(A17)),COUNTA(B17:$AD17)=0)</formula>
    </cfRule>
  </conditionalFormatting>
  <conditionalFormatting sqref="A1:AD17 A18:AA24 A25:AD1048576 AD15:AD37 AB22:AB30">
    <cfRule type="expression" dxfId="8" priority="6">
      <formula>ROW(A1)&gt;5</formula>
    </cfRule>
  </conditionalFormatting>
  <conditionalFormatting sqref="P1:P6 Q3:AC6 P6:Z11 Q7:AB7 AC7:AC8 P8:AA8 P9:AC17 P18:AA24 AB21:AC24 P25:AC1048574">
    <cfRule type="expression" dxfId="7" priority="8">
      <formula>AND(NOT(ISBLANK(P1)),COUNTA(Q1:$AD1)=0)</formula>
    </cfRule>
  </conditionalFormatting>
  <conditionalFormatting sqref="P4:AC1048576">
    <cfRule type="containsText" dxfId="6" priority="2" operator="containsText" text=" ">
      <formula>NOT(ISERROR(SEARCH(" ",P4)))</formula>
    </cfRule>
  </conditionalFormatting>
  <conditionalFormatting sqref="P1048575:AC1048576">
    <cfRule type="expression" dxfId="5" priority="34">
      <formula>AND(NOT(ISBLANK(P1048575)),COUNTA(Q1048575:$AD1048576)=0)</formula>
    </cfRule>
  </conditionalFormatting>
  <conditionalFormatting sqref="AB8">
    <cfRule type="expression" dxfId="4" priority="33">
      <formula>AND(NOT(ISBLANK(AB8)),COUNTA(#REF!)=0)</formula>
    </cfRule>
  </conditionalFormatting>
  <conditionalFormatting sqref="AB18:AC20">
    <cfRule type="expression" dxfId="3" priority="3">
      <formula>AND(NOT(ISBLANK(AB18)),COUNTA(AC18:$AD18)=0)</formula>
    </cfRule>
  </conditionalFormatting>
  <conditionalFormatting sqref="AB18:AC24">
    <cfRule type="expression" dxfId="2" priority="1">
      <formula>ROW(AB18)&gt;5</formula>
    </cfRule>
  </conditionalFormatting>
  <conditionalFormatting sqref="AD1:AD1048576">
    <cfRule type="expression" dxfId="1" priority="22">
      <formula>NOT(OR(OR(AD1="",AD1="Species"),_xlfn.CONCAT(AB1," ")=LEFT(AD1,LEN(AB1)+1)))</formula>
    </cfRule>
  </conditionalFormatting>
  <conditionalFormatting sqref="AM4:AM1048576">
    <cfRule type="expression" dxfId="0" priority="24">
      <formula>NOT(AM4=proposedRank)</formula>
    </cfRule>
  </conditionalFormatting>
  <dataValidations count="8">
    <dataValidation type="custom" allowBlank="1" showInputMessage="1" showErrorMessage="1" errorTitle="Binomial Naming" error="Species name must start with the name of it's genus." promptTitle="binomial" sqref="AD4" xr:uid="{A03C2803-9C24-43AA-867D-0AA96750A50C}">
      <formula1>OR(LEFT(#REF!,LEN(#REF!))=#REF!,#REF!="Species")</formula1>
    </dataValidation>
    <dataValidation type="custom" allowBlank="1" showInputMessage="1" showErrorMessage="1" errorTitle="Binomial Naming" error="Species name must start with the name of it's genus." promptTitle="binomial" sqref="AD5:AD6 AD16:AD17 AD10:AD11 AD28:AD1048576" xr:uid="{F9252A99-046C-49C8-8427-594E8569C955}">
      <formula1>OR(LEFT(AD1,LEN(AB1))=AB1,AD1="Species")</formula1>
    </dataValidation>
    <dataValidation type="custom" allowBlank="1" showInputMessage="1" showErrorMessage="1" errorTitle="Binomial Naming" error="Species name must start with the name of it's genus." promptTitle="binomial" sqref="AD1:AD3 AD15" xr:uid="{A48657D6-C1BB-43CB-84DB-3D8D99D15B62}">
      <formula1>OR(LEFT(AD1048575,LEN(AB1048575))=AB1048575,AD1048575="Species")</formula1>
    </dataValidation>
    <dataValidation type="custom" allowBlank="1" showInputMessage="1" showErrorMessage="1" errorTitle="Binomial Naming" error="Species name must start with the name of it's genus." promptTitle="binomial" sqref="AD13" xr:uid="{803DF2E5-67E7-4147-A312-FDDC017165CB}">
      <formula1>OR(LEFT(AD8,LEN(AB8))=AB8,AD8="Species")</formula1>
    </dataValidation>
    <dataValidation allowBlank="1" showErrorMessage="1" errorTitle="No spaces allowed" error="Taxon names above the rank of species may NOT contain spaces." promptTitle="No spaces allowed" prompt="Taxon names above the rank of species may NOT contain spaces." sqref="P1:P11 Q3:AC11 A17:N20 A21:K30 P12:AC1048576" xr:uid="{52ABB831-CFF6-4BF2-8DD1-3D939390CF72}"/>
    <dataValidation type="custom" allowBlank="1" showInputMessage="1" showErrorMessage="1" errorTitle="Binomial Naming" error="Species name must start with the name of it's genus." promptTitle="binomial" sqref="AD12:AD14 AD7:AD9" xr:uid="{F52676AA-52A0-49C8-9897-7209F88E6C95}">
      <formula1>OR(LEFT(AD4,LEN(AB4))=AB4,AD4="Species")</formula1>
    </dataValidation>
    <dataValidation type="custom" allowBlank="1" showInputMessage="1" showErrorMessage="1" errorTitle="Binomial Naming" error="Species name must start with the name of it's genus." promptTitle="binomial" sqref="AD25:AD26" xr:uid="{FA55BD3C-57CB-43A3-8F75-4D1830B174FC}">
      <formula1>OR(LEFT(AD18,LEN(AB18))=AB18,AD18="Species")</formula1>
    </dataValidation>
    <dataValidation type="custom" allowBlank="1" showInputMessage="1" showErrorMessage="1" errorTitle="Binomial Naming" error="Species name must start with the name of it's genus." promptTitle="binomial" sqref="AD27" xr:uid="{C5BAD8AF-633B-4F7E-B062-C83743336CBF}">
      <formula1>OR(LEFT(AD21,LEN(AB21))=AB21,AD21="Species")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pageSetup paperSize="9" orientation="portrait" r:id="rId3"/>
  <legacyDrawing r:id="rId4"/>
  <extLst>
    <ext xmlns:x14="http://schemas.microsoft.com/office/spreadsheetml/2009/9/main" uri="{CCE6A557-97BC-4b89-ADB6-D9C93CAAB3DF}">
      <x14:dataValidations xmlns:xm="http://schemas.microsoft.com/office/excel/2006/main" count="5">
        <x14:dataValidation type="list" allowBlank="1" showInputMessage="1" showErrorMessage="1" xr:uid="{EB6675A1-DDB5-4A7F-9B26-CF001131FFB7}">
          <x14:formula1>
            <xm:f>'Menu Items (Do not change)'!$E:$E</xm:f>
          </x14:formula1>
          <xm:sqref>AM1:AM2 AM4:AM1048576</xm:sqref>
        </x14:dataValidation>
        <x14:dataValidation type="list" errorStyle="warning" allowBlank="1" showInputMessage="1" showErrorMessage="1" xr:uid="{8A4B3EFF-27C3-4112-AC2F-DDEE672A97F2}">
          <x14:formula1>
            <xm:f>'Menu Items (Do not change)'!$D:$D</xm:f>
          </x14:formula1>
          <xm:sqref>AL1:AL2 AL4:AL1048576</xm:sqref>
        </x14:dataValidation>
        <x14:dataValidation type="list" allowBlank="1" showInputMessage="1" showErrorMessage="1" xr:uid="{4FCEDC80-D40E-440A-8F19-62997DF7E18B}">
          <x14:formula1>
            <xm:f>'Menu Items (Do not change)'!$A:$A</xm:f>
          </x14:formula1>
          <xm:sqref>AI1:AI1048576</xm:sqref>
        </x14:dataValidation>
        <x14:dataValidation type="list" allowBlank="1" showInputMessage="1" showErrorMessage="1" xr:uid="{E8E489EF-E8A6-4E3E-9EC1-1245E61E1577}">
          <x14:formula1>
            <xm:f>'Menu Items (Do not change)'!$B:$B</xm:f>
          </x14:formula1>
          <xm:sqref>AJ1:AJ1048576</xm:sqref>
        </x14:dataValidation>
        <x14:dataValidation type="list" allowBlank="1" showInputMessage="1" showErrorMessage="1" xr:uid="{C0C95AE3-50DB-47E5-8558-8763FD46B74D}">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25" defaultRowHeight="15.75"/>
  <cols>
    <col min="1" max="1" width="16" bestFit="1" customWidth="1"/>
    <col min="2" max="2" width="18.75" bestFit="1" customWidth="1"/>
    <col min="3" max="3" width="22.75" bestFit="1" customWidth="1"/>
    <col min="4" max="5" width="13.25" bestFit="1" customWidth="1"/>
    <col min="6" max="6" width="2.75" customWidth="1"/>
    <col min="7" max="7" width="43.7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Arvind Varsani</cp:lastModifiedBy>
  <cp:lastPrinted>2026-07-30T15:30:35Z</cp:lastPrinted>
  <dcterms:created xsi:type="dcterms:W3CDTF">2023-02-08T19:24:03Z</dcterms:created>
  <dcterms:modified xsi:type="dcterms:W3CDTF">2026-09-29T02:17:28Z</dcterms:modified>
</cp:coreProperties>
</file>