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varsani\ASU Dropbox\Arvind Varsani\ICTV_2026\14082026\"/>
    </mc:Choice>
  </mc:AlternateContent>
  <xr:revisionPtr revIDLastSave="0" documentId="13_ncr:1_{604A4D65-4261-4129-A831-CD0740E49E1A}" xr6:coauthVersionLast="47" xr6:coauthVersionMax="47" xr10:uidLastSave="{00000000-0000-0000-0000-000000000000}"/>
  <bookViews>
    <workbookView xWindow="-120" yWindow="-120" windowWidth="38640" windowHeight="2112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<sst xmlns="http://schemas.openxmlformats.org/spreadsheetml/2006/main" count="225" uniqueCount="141">
  <si>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</si>
  <si>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</si>
  <si>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</si>
  <si>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</si>
  <si>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</si>
  <si>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</si>
  <si>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</si>
  <si>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</si>
  <si>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</si>
  <si>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</si>
  <si>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</si>
  <si>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</si>
  <si>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</si>
  <si>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</si>
  <si>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</si>
  <si>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</si>
  <si>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</si>
  <si>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</si>
  <si>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</si>
  <si>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</si>
  <si>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</si>
  <si>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</si>
  <si>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</si>
  <si>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</si>
  <si>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</si>
  <si>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</si>
  <si>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</si>
  <si>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</si>
  <si>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</si>
  <si>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</si>
  <si>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</si>
  <si>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</si>
  <si>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</si>
  <si>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</si>
  <si>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</si>
  <si>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</si>
  <si>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</si>
  <si>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</si>
  <si>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</si>
  <si>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</si>
  <si>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</si>
  <si>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</si>
  <si>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</si>
  <si>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</si>
  <si>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</si>
  <si>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</si>
  <si>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</si>
  <si>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</si>
  <si>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</si>
  <si>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</si>
  <si>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</si>
  <si>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</si>
  <si>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</si>
  <si>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</si>
  <si>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</si>
  <si>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</si>
  <si>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</si>
  <si>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</si>
  <si>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</si>
  <si>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</si>
  <si>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</si>
  <si>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</si>
  <si>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</si>
  <si>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</si>
  <si>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</si>
  <si>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</si>
  <si>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</si>
  <si>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</si>
  <si>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</si>
  <si>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</si>
  <si>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</si>
  <si>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</si>
  <si>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</si>
  <si>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</si>
  <si>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</si>
  <si>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</si>
  <si>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</si>
  <si>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</si>
  <si>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</si>
  <si>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</si>
  <si>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</si>
  <si>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</si>
  <si>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</si>
  <si>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</si>
  <si>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</si>
  <si>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</si>
  <si>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</si>
  <si>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</si>
  <si>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</si>
  <si>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</si>
  <si>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</si>
  <si>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</si>
  <si>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</si>
  <si>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</si>
  <si>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</si>
  <si>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</si>
  <si>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</si>
  <si>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</si>
  <si>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</si>
  <si>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</si>
  <si>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</si>
  <si>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</si>
  <si>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</si>
  <si>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</si>
  <si>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</si>
  <si>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</si>
  <si>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</si>
  <si>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</si>
  <si>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</si>
  <si>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</si>
  <si>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</si>
  <si>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</si>
  <si>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</si>
  <si>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</si>
  <si>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</si>
  <si>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</si>
  <si>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Varidnaviria</t>
  </si>
  <si>
    <t>Bamfordvirae</t>
  </si>
  <si>
    <t>Preplasmiviricota</t>
  </si>
  <si>
    <t>Polisuviricotina</t>
  </si>
  <si>
    <t>JBOGBR010000001</t>
  </si>
  <si>
    <t>BK012043</t>
  </si>
  <si>
    <t>BK066456</t>
  </si>
  <si>
    <t>Paradenoviridae</t>
  </si>
  <si>
    <t>Pharingeaviricetes</t>
  </si>
  <si>
    <t>Aradnavirus</t>
  </si>
  <si>
    <t>Aradnavirus aranei</t>
  </si>
  <si>
    <t>Aradnavirus acanthizae</t>
  </si>
  <si>
    <t>Aradnavirus flavi</t>
  </si>
  <si>
    <r>
      <t>after the Greek αράχνη (</t>
    </r>
    <r>
      <rPr>
        <i/>
        <u/>
        <sz val="12"/>
        <color theme="1"/>
        <rFont val="Calibri"/>
        <family val="2"/>
        <charset val="238"/>
        <scheme val="minor"/>
      </rPr>
      <t>arachne</t>
    </r>
    <r>
      <rPr>
        <sz val="12"/>
        <color theme="1"/>
        <rFont val="Calibri"/>
        <family val="2"/>
        <scheme val="minor"/>
      </rPr>
      <t xml:space="preserve">), meaning "spider", and </t>
    </r>
    <r>
      <rPr>
        <u/>
        <sz val="12"/>
        <color theme="1"/>
        <rFont val="Calibri"/>
        <family val="2"/>
        <charset val="238"/>
        <scheme val="minor"/>
      </rPr>
      <t>d</t>
    </r>
    <r>
      <rPr>
        <sz val="12"/>
        <color theme="1"/>
        <rFont val="Calibri"/>
        <family val="2"/>
        <scheme val="minor"/>
      </rPr>
      <t>esoxyribo</t>
    </r>
    <r>
      <rPr>
        <u/>
        <sz val="12"/>
        <color theme="1"/>
        <rFont val="Calibri"/>
        <family val="2"/>
        <charset val="238"/>
        <scheme val="minor"/>
      </rPr>
      <t>n</t>
    </r>
    <r>
      <rPr>
        <sz val="12"/>
        <color theme="1"/>
        <rFont val="Calibri"/>
        <family val="2"/>
        <scheme val="minor"/>
      </rPr>
      <t>ucleic</t>
    </r>
    <r>
      <rPr>
        <u/>
        <sz val="12"/>
        <color theme="1"/>
        <rFont val="Calibri"/>
        <family val="2"/>
        <charset val="238"/>
        <scheme val="minor"/>
      </rPr>
      <t xml:space="preserve"> a</t>
    </r>
    <r>
      <rPr>
        <sz val="12"/>
        <color theme="1"/>
        <rFont val="Calibri"/>
        <family val="2"/>
        <scheme val="minor"/>
      </rPr>
      <t>cid, to indicate that these are DNA viruses that infect spiders</t>
    </r>
  </si>
  <si>
    <r>
      <rPr>
        <sz val="12"/>
        <color theme="1"/>
        <rFont val="Calibri"/>
        <family val="2"/>
        <charset val="238"/>
        <scheme val="minor"/>
      </rPr>
      <t xml:space="preserve">after the virus family </t>
    </r>
    <r>
      <rPr>
        <i/>
        <u/>
        <sz val="12"/>
        <color theme="1"/>
        <rFont val="Calibri"/>
        <family val="2"/>
        <charset val="238"/>
        <scheme val="minor"/>
      </rPr>
      <t>Adenoviridae</t>
    </r>
    <r>
      <rPr>
        <sz val="12"/>
        <color theme="1"/>
        <rFont val="Calibri"/>
        <family val="2"/>
        <charset val="238"/>
        <scheme val="minor"/>
      </rPr>
      <t xml:space="preserve">, referring to a similar but still distinct virus clade </t>
    </r>
  </si>
  <si>
    <r>
      <t xml:space="preserve">after the Latin </t>
    </r>
    <r>
      <rPr>
        <i/>
        <u/>
        <sz val="12"/>
        <color theme="1"/>
        <rFont val="Calibri"/>
        <family val="2"/>
        <charset val="238"/>
        <scheme val="minor"/>
      </rPr>
      <t>araneum</t>
    </r>
    <r>
      <rPr>
        <sz val="12"/>
        <color theme="1"/>
        <rFont val="Calibri"/>
        <family val="2"/>
        <scheme val="minor"/>
      </rPr>
      <t xml:space="preserve">, meaning "spider web" (referring to host </t>
    </r>
    <r>
      <rPr>
        <i/>
        <sz val="12"/>
        <color theme="1"/>
        <rFont val="Calibri"/>
        <family val="2"/>
        <charset val="238"/>
        <scheme val="minor"/>
      </rPr>
      <t>Anelosimus studiosus,</t>
    </r>
    <r>
      <rPr>
        <sz val="12"/>
        <color theme="1"/>
        <rFont val="Calibri"/>
        <family val="2"/>
        <scheme val="minor"/>
      </rPr>
      <t xml:space="preserve"> tangle-web spider)</t>
    </r>
  </si>
  <si>
    <r>
      <t xml:space="preserve">After the Latin </t>
    </r>
    <r>
      <rPr>
        <i/>
        <u/>
        <sz val="12"/>
        <color rgb="FF000000"/>
        <rFont val="Calibri"/>
        <family val="2"/>
        <charset val="238"/>
        <scheme val="minor"/>
      </rPr>
      <t>flavus</t>
    </r>
    <r>
      <rPr>
        <sz val="12"/>
        <color rgb="FF000000"/>
        <rFont val="Calibri"/>
        <family val="2"/>
        <charset val="238"/>
        <scheme val="minor"/>
      </rPr>
      <t xml:space="preserve">, meaning “yellow” (referring to the English name of the fish from which a gut sample contained the virus, </t>
    </r>
    <r>
      <rPr>
        <u/>
        <sz val="12"/>
        <color rgb="FF000000"/>
        <rFont val="Calibri"/>
        <family val="2"/>
        <charset val="238"/>
        <scheme val="minor"/>
      </rPr>
      <t>yellow</t>
    </r>
    <r>
      <rPr>
        <sz val="12"/>
        <color rgb="FF000000"/>
        <rFont val="Calibri"/>
        <family val="2"/>
        <charset val="238"/>
        <scheme val="minor"/>
      </rPr>
      <t xml:space="preserve"> catfish (</t>
    </r>
    <r>
      <rPr>
        <i/>
        <sz val="12"/>
        <color rgb="FF000000"/>
        <rFont val="Calibri"/>
        <family val="2"/>
        <charset val="238"/>
        <scheme val="minor"/>
      </rPr>
      <t>Tachysurus fulvidraco</t>
    </r>
    <r>
      <rPr>
        <sz val="12"/>
        <color rgb="FF000000"/>
        <rFont val="Calibri"/>
        <family val="2"/>
        <charset val="238"/>
        <scheme val="minor"/>
      </rPr>
      <t>))</t>
    </r>
  </si>
  <si>
    <r>
      <t xml:space="preserve">after the genus name of the bird from which a feces sample containing the virus was collected: </t>
    </r>
    <r>
      <rPr>
        <i/>
        <u/>
        <sz val="12"/>
        <color theme="1"/>
        <rFont val="Calibri"/>
        <family val="2"/>
        <charset val="238"/>
        <scheme val="minor"/>
      </rPr>
      <t>Acanthiza</t>
    </r>
    <r>
      <rPr>
        <i/>
        <sz val="12"/>
        <color theme="1"/>
        <rFont val="Calibri"/>
        <family val="2"/>
        <charset val="238"/>
        <scheme val="minor"/>
      </rPr>
      <t xml:space="preserve"> uropygialis</t>
    </r>
    <r>
      <rPr>
        <sz val="12"/>
        <color theme="1"/>
        <rFont val="Calibri"/>
        <family val="2"/>
        <scheme val="minor"/>
      </rPr>
      <t xml:space="preserve"> (a thornbill species, Passeriformes)</t>
    </r>
  </si>
  <si>
    <t>0418</t>
  </si>
  <si>
    <t>Fictadevirales</t>
  </si>
  <si>
    <r>
      <t xml:space="preserve">after the Latin </t>
    </r>
    <r>
      <rPr>
        <i/>
        <u/>
        <sz val="12"/>
        <color theme="1"/>
        <rFont val="Calibri"/>
        <family val="2"/>
        <charset val="238"/>
        <scheme val="minor"/>
      </rPr>
      <t>fictus</t>
    </r>
    <r>
      <rPr>
        <sz val="12"/>
        <color theme="1"/>
        <rFont val="Calibri"/>
        <family val="2"/>
        <scheme val="minor"/>
      </rPr>
      <t xml:space="preserve">, meaning "fake", and </t>
    </r>
    <r>
      <rPr>
        <u/>
        <sz val="12"/>
        <color theme="1"/>
        <rFont val="Calibri"/>
        <family val="2"/>
        <charset val="238"/>
        <scheme val="minor"/>
      </rPr>
      <t>adenoviruses</t>
    </r>
    <r>
      <rPr>
        <sz val="12"/>
        <color theme="1"/>
        <rFont val="Calibri"/>
        <family val="2"/>
        <scheme val="minor"/>
      </rPr>
      <t xml:space="preserve"> (i.e., fake adenoviruses) </t>
    </r>
  </si>
  <si>
    <t>Anelosimus tangle-web spider paradenovirus (MELD virus)</t>
  </si>
  <si>
    <t>thornbill-associated paradenovirus (Adenovirus acanthiza15342)</t>
  </si>
  <si>
    <t>yellow catfish-associated paradenovirus (Cetobacterium sp.)</t>
  </si>
  <si>
    <t>Adeno15342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</si>
</sst>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u/>
      <sz val="12"/>
      <color theme="1"/>
      <name val="Calibri"/>
      <family val="2"/>
      <charset val="238"/>
      <scheme val="minor"/>
    </font>
    <font>
      <sz val="12"/>
      <color theme="1"/>
      <name val="Calibri"/>
      <family val="2"/>
      <charset val="238"/>
      <scheme val="minor"/>
    </font>
    <font>
      <i/>
      <sz val="12"/>
      <color theme="1"/>
      <name val="Calibri"/>
      <family val="2"/>
      <charset val="238"/>
      <scheme val="minor"/>
    </font>
    <font>
      <u/>
      <sz val="12"/>
      <color theme="1"/>
      <name val="Calibri"/>
      <family val="2"/>
      <charset val="238"/>
      <scheme val="minor"/>
    </font>
    <font>
      <sz val="12"/>
      <color rgb="FF000000"/>
      <name val="Calibri"/>
      <family val="2"/>
      <charset val="238"/>
      <scheme val="minor"/>
    </font>
    <font>
      <i/>
      <u/>
      <sz val="12"/>
      <color rgb="FF000000"/>
      <name val="Calibri"/>
      <family val="2"/>
      <charset val="238"/>
      <scheme val="minor"/>
    </font>
    <font>
      <u/>
      <sz val="12"/>
      <color rgb="FF000000"/>
      <name val="Calibri"/>
      <family val="2"/>
      <charset val="238"/>
      <scheme val="minor"/>
    </font>
    <font>
      <i/>
      <sz val="12"/>
      <color rgb="FF000000"/>
      <name val="Calibri"/>
      <family val="2"/>
      <charset val="23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2">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2" fillId="0" borderId="1" xfId="0" applyFont="1" applyBorder="1"/>
    <xf numFmtId="0" fontId="34" fillId="0" borderId="0" xfId="0" applyFont="1"/>
    <xf numFmtId="49" fontId="0" fillId="6" borderId="1" xfId="0" applyNumberFormat="1" applyFill="1" applyBorder="1"/>
    <xf numFmtId="0" fontId="32"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2">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7" sqref="B7"/>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11"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0"/>
  <sheetViews>
    <sheetView tabSelected="1" topLeftCell="O1" zoomScaleNormal="100" workbookViewId="0">
      <pane ySplit="4" topLeftCell="A5" activePane="bottomLeft" state="frozen"/>
      <selection pane="bottomLeft" activeCell="AH18" sqref="AH18"/>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19" width="10.75" style="14"/>
    <col min="20" max="20" width="14.75" style="14" customWidth="1"/>
    <col min="21" max="21" width="13.5" style="14" customWidth="1"/>
    <col min="22" max="29" width="10.75" style="14"/>
    <col min="30" max="30" width="24.375" style="26" customWidth="1"/>
    <col min="31" max="32" width="31.2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9" t="s">
        <v>112</v>
      </c>
      <c r="C1" s="49"/>
      <c r="D1" s="49"/>
      <c r="E1" s="50" t="str">
        <f ca="1">IF(LEN(cellFilenameFormatErrors)=0,LEFT(cellBaseFilename,9),"Code is automatically derived from the filename: 'YEAR.###X.[STATUS.][v#.]DESCRIPTION.xlsx', X=SC code")</f>
        <v>2026.007D</v>
      </c>
      <c r="F1" s="50"/>
      <c r="G1" s="50"/>
      <c r="H1" s="50"/>
      <c r="I1" s="50"/>
      <c r="J1" s="50"/>
      <c r="K1" s="50"/>
      <c r="L1" s="50"/>
      <c r="M1" s="50"/>
      <c r="N1" s="50"/>
      <c r="O1" s="50"/>
      <c r="P1" s="40"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1"/>
      <c r="R1" s="41"/>
      <c r="S1" s="41"/>
      <c r="T1" s="41"/>
      <c r="U1" s="41"/>
      <c r="V1" s="41"/>
      <c r="W1" s="41"/>
      <c r="X1" s="41"/>
      <c r="Y1" s="41"/>
      <c r="Z1" s="41"/>
      <c r="AA1" s="41"/>
      <c r="AB1" s="41"/>
      <c r="AC1" s="41"/>
      <c r="AD1" s="29" t="s">
        <v>28</v>
      </c>
      <c r="AE1" s="25" t="str" cm="1">
        <f t="array" aca="1" ref="AE1" ca="1">MID(CELL("filename",'Proposal Template'!$B$1),SEARCH("[",CELL("filename",'Proposal Template'!$B$1))+1, SEARCH("]",CELL("filename",'Proposal Template'!$B$1))-SEARCH("[",CELL("filename",'Proposal Template'!$B$1))-1)</f>
        <v>2026.007D.Fictadevirales_1norder_1nfam_1ng_3ns.xlsx</v>
      </c>
      <c r="AF1" s="23"/>
      <c r="AG1" s="16"/>
      <c r="AH1" s="16"/>
      <c r="AI1" s="16"/>
      <c r="AJ1" s="16"/>
      <c r="AK1" s="16"/>
      <c r="AL1" s="16"/>
      <c r="AM1" s="16"/>
      <c r="AN1" s="16"/>
      <c r="AO1"/>
    </row>
    <row r="2" spans="1:41" ht="18.75">
      <c r="A2" s="18" t="s">
        <v>115</v>
      </c>
      <c r="B2" s="49" t="s">
        <v>111</v>
      </c>
      <c r="C2" s="49"/>
      <c r="D2" s="49"/>
      <c r="E2" s="51"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DNA viruses and Retroviruses (D) proposals</v>
      </c>
      <c r="F2" s="51"/>
      <c r="G2" s="51"/>
      <c r="H2" s="51"/>
      <c r="I2" s="51"/>
      <c r="J2" s="51"/>
      <c r="K2" s="51"/>
      <c r="L2" s="51"/>
      <c r="M2" s="51"/>
      <c r="N2" s="51"/>
      <c r="O2" s="51"/>
      <c r="P2" s="42" t="str">
        <f ca="1">_xlfn.CONCAT(
IF(NOT(ISERROR(AF2)),"","Study Section code ('"&amp;AE2&amp;"') is not valid; ")
)</f>
        <v/>
      </c>
      <c r="Q2" s="43"/>
      <c r="R2" s="43"/>
      <c r="S2" s="43"/>
      <c r="T2" s="43"/>
      <c r="U2" s="43"/>
      <c r="V2" s="43"/>
      <c r="W2" s="43"/>
      <c r="X2" s="43"/>
      <c r="Y2" s="43"/>
      <c r="Z2" s="43"/>
      <c r="AA2" s="43"/>
      <c r="AB2" s="43"/>
      <c r="AC2" s="43"/>
      <c r="AD2" s="30" t="s">
        <v>28</v>
      </c>
      <c r="AE2" s="24" t="str">
        <f ca="1">MID(AE1,9,1)</f>
        <v>D</v>
      </c>
      <c r="AF2" s="24" t="str">
        <f ca="1">VLOOKUP(AE2,studySectionCodeLUT,2,FALSE)</f>
        <v>Animal DNA viruses and Retroviruses (D) proposals</v>
      </c>
      <c r="AG2" s="3"/>
      <c r="AH2" s="3"/>
      <c r="AI2" s="3"/>
      <c r="AJ2" s="3"/>
      <c r="AK2" s="3"/>
      <c r="AL2" s="3"/>
      <c r="AM2" s="3"/>
      <c r="AN2" s="3"/>
    </row>
    <row r="3" spans="1:41" ht="36" customHeight="1">
      <c r="A3" s="44" t="s">
        <v>21</v>
      </c>
      <c r="B3" s="44"/>
      <c r="C3" s="44"/>
      <c r="D3" s="44"/>
      <c r="E3" s="44"/>
      <c r="F3" s="44"/>
      <c r="G3" s="44"/>
      <c r="H3" s="44"/>
      <c r="I3" s="44"/>
      <c r="J3" s="44"/>
      <c r="K3" s="44"/>
      <c r="L3" s="44"/>
      <c r="M3" s="44"/>
      <c r="N3" s="44"/>
      <c r="O3" s="44"/>
      <c r="P3" s="45" t="s">
        <v>22</v>
      </c>
      <c r="Q3" s="45"/>
      <c r="R3" s="45"/>
      <c r="S3" s="45"/>
      <c r="T3" s="45"/>
      <c r="U3" s="45"/>
      <c r="V3" s="45"/>
      <c r="W3" s="45"/>
      <c r="X3" s="45"/>
      <c r="Y3" s="45"/>
      <c r="Z3" s="45"/>
      <c r="AA3" s="45"/>
      <c r="AB3" s="45"/>
      <c r="AC3" s="45"/>
      <c r="AD3" s="45"/>
      <c r="AE3" s="46" t="s">
        <v>110</v>
      </c>
      <c r="AF3" s="47"/>
      <c r="AG3" s="47"/>
      <c r="AH3" s="47"/>
      <c r="AI3" s="47"/>
      <c r="AJ3" s="47"/>
      <c r="AK3" s="48"/>
      <c r="AL3" s="38" t="s">
        <v>109</v>
      </c>
      <c r="AM3" s="39"/>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s="8" customFormat="1" ht="18" customHeight="1">
      <c r="A5" s="5"/>
      <c r="B5" s="5"/>
      <c r="C5" s="5"/>
      <c r="D5" s="5"/>
      <c r="E5" s="5"/>
      <c r="F5" s="5"/>
      <c r="G5" s="5"/>
      <c r="H5" s="5"/>
      <c r="I5" s="5"/>
      <c r="J5" s="5"/>
      <c r="K5" s="5"/>
      <c r="L5" s="5"/>
      <c r="M5" s="5"/>
      <c r="N5" s="5"/>
      <c r="O5" s="5"/>
      <c r="P5" s="14" t="s">
        <v>116</v>
      </c>
      <c r="Q5" s="14"/>
      <c r="R5" s="14" t="s">
        <v>117</v>
      </c>
      <c r="S5" s="14"/>
      <c r="T5" s="14" t="s">
        <v>118</v>
      </c>
      <c r="U5" s="14" t="s">
        <v>119</v>
      </c>
      <c r="V5" s="14" t="s">
        <v>124</v>
      </c>
      <c r="W5" s="13"/>
      <c r="X5" s="14" t="s">
        <v>135</v>
      </c>
      <c r="Y5" s="13"/>
      <c r="Z5" s="13"/>
      <c r="AA5" s="13"/>
      <c r="AB5" s="13"/>
      <c r="AC5" s="28"/>
      <c r="AD5" s="27"/>
      <c r="AE5" s="20"/>
      <c r="AF5" s="20"/>
      <c r="AG5" s="20"/>
      <c r="AH5" s="6"/>
      <c r="AI5" s="19"/>
      <c r="AJ5" s="19"/>
      <c r="AK5" s="19"/>
      <c r="AL5" s="15" t="s">
        <v>27</v>
      </c>
      <c r="AM5" s="15" t="s">
        <v>49</v>
      </c>
      <c r="AN5" s="1" t="s">
        <v>136</v>
      </c>
      <c r="AO5"/>
    </row>
    <row r="6" spans="1:41">
      <c r="P6" s="14" t="s">
        <v>116</v>
      </c>
      <c r="R6" s="14" t="s">
        <v>117</v>
      </c>
      <c r="T6" s="14" t="s">
        <v>118</v>
      </c>
      <c r="U6" s="14" t="s">
        <v>119</v>
      </c>
      <c r="V6" s="14" t="s">
        <v>124</v>
      </c>
      <c r="X6" s="37" t="s">
        <v>135</v>
      </c>
      <c r="Z6" s="14" t="s">
        <v>123</v>
      </c>
      <c r="AL6" s="15" t="s">
        <v>27</v>
      </c>
      <c r="AM6" s="15" t="s">
        <v>42</v>
      </c>
      <c r="AN6" s="34" t="s">
        <v>130</v>
      </c>
    </row>
    <row r="7" spans="1:41">
      <c r="P7" s="14" t="s">
        <v>116</v>
      </c>
      <c r="R7" s="14" t="s">
        <v>117</v>
      </c>
      <c r="T7" s="14" t="s">
        <v>118</v>
      </c>
      <c r="U7" s="14" t="s">
        <v>119</v>
      </c>
      <c r="V7" s="14" t="s">
        <v>124</v>
      </c>
      <c r="X7" s="37" t="s">
        <v>135</v>
      </c>
      <c r="Z7" s="14" t="s">
        <v>123</v>
      </c>
      <c r="AB7" s="14" t="s">
        <v>125</v>
      </c>
      <c r="AL7" s="15" t="s">
        <v>27</v>
      </c>
      <c r="AM7" s="15" t="s">
        <v>35</v>
      </c>
      <c r="AN7" s="1" t="s">
        <v>129</v>
      </c>
    </row>
    <row r="8" spans="1:41">
      <c r="P8" s="14" t="s">
        <v>116</v>
      </c>
      <c r="R8" s="14" t="s">
        <v>117</v>
      </c>
      <c r="T8" s="14" t="s">
        <v>118</v>
      </c>
      <c r="U8" s="14" t="s">
        <v>119</v>
      </c>
      <c r="V8" s="14" t="s">
        <v>124</v>
      </c>
      <c r="X8" s="37" t="s">
        <v>135</v>
      </c>
      <c r="Z8" s="14" t="s">
        <v>123</v>
      </c>
      <c r="AB8" s="14" t="s">
        <v>125</v>
      </c>
      <c r="AD8" s="26" t="s">
        <v>126</v>
      </c>
      <c r="AE8" s="4" t="s">
        <v>121</v>
      </c>
      <c r="AF8" s="4" t="s">
        <v>137</v>
      </c>
      <c r="AH8" s="36" t="s">
        <v>134</v>
      </c>
      <c r="AI8" s="4" t="s">
        <v>24</v>
      </c>
      <c r="AJ8" s="4" t="s">
        <v>25</v>
      </c>
      <c r="AK8" s="4" t="s">
        <v>44</v>
      </c>
      <c r="AL8" s="15" t="s">
        <v>27</v>
      </c>
      <c r="AM8" s="15" t="s">
        <v>28</v>
      </c>
      <c r="AN8" s="1" t="s">
        <v>131</v>
      </c>
    </row>
    <row r="9" spans="1:41">
      <c r="P9" s="14" t="s">
        <v>116</v>
      </c>
      <c r="R9" s="14" t="s">
        <v>117</v>
      </c>
      <c r="T9" s="14" t="s">
        <v>118</v>
      </c>
      <c r="U9" s="14" t="s">
        <v>119</v>
      </c>
      <c r="V9" s="14" t="s">
        <v>124</v>
      </c>
      <c r="X9" s="37" t="s">
        <v>135</v>
      </c>
      <c r="Z9" s="14" t="s">
        <v>123</v>
      </c>
      <c r="AB9" s="14" t="s">
        <v>125</v>
      </c>
      <c r="AD9" s="26" t="s">
        <v>127</v>
      </c>
      <c r="AE9" s="4" t="s">
        <v>122</v>
      </c>
      <c r="AF9" s="4" t="s">
        <v>138</v>
      </c>
      <c r="AH9" s="4" t="s">
        <v>140</v>
      </c>
      <c r="AI9" s="4" t="s">
        <v>24</v>
      </c>
      <c r="AJ9" s="4" t="s">
        <v>25</v>
      </c>
      <c r="AK9" s="4" t="s">
        <v>63</v>
      </c>
      <c r="AL9" s="15" t="s">
        <v>27</v>
      </c>
      <c r="AM9" s="15" t="s">
        <v>28</v>
      </c>
      <c r="AN9" s="1" t="s">
        <v>133</v>
      </c>
    </row>
    <row r="10" spans="1:41">
      <c r="P10" s="14" t="s">
        <v>116</v>
      </c>
      <c r="R10" s="14" t="s">
        <v>117</v>
      </c>
      <c r="T10" s="14" t="s">
        <v>118</v>
      </c>
      <c r="U10" s="14" t="s">
        <v>119</v>
      </c>
      <c r="V10" s="14" t="s">
        <v>124</v>
      </c>
      <c r="X10" s="37" t="s">
        <v>135</v>
      </c>
      <c r="Z10" s="14" t="s">
        <v>123</v>
      </c>
      <c r="AB10" s="14" t="s">
        <v>125</v>
      </c>
      <c r="AD10" s="26" t="s">
        <v>128</v>
      </c>
      <c r="AE10" s="4" t="s">
        <v>120</v>
      </c>
      <c r="AF10" s="4" t="s">
        <v>139</v>
      </c>
      <c r="AI10" s="4" t="s">
        <v>29</v>
      </c>
      <c r="AJ10" s="4" t="s">
        <v>25</v>
      </c>
      <c r="AK10" s="4" t="s">
        <v>63</v>
      </c>
      <c r="AL10" s="15" t="s">
        <v>27</v>
      </c>
      <c r="AM10" s="15" t="s">
        <v>28</v>
      </c>
      <c r="AN10" s="35" t="s">
        <v>132</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5 A6:W10 Y6:AD10 A11:AD11 A12:W12 Y12:AD12 A13:AD1048576">
    <cfRule type="expression" dxfId="10" priority="2">
      <formula>ROW(A1)&gt;5</formula>
    </cfRule>
  </conditionalFormatting>
  <conditionalFormatting sqref="P1:P4 Q3:AC4 Y5:AC5 P5:W12 Z6:Z10 Y6:Y11 AA6:AC11 Y12:AC12 P13:AC1048573">
    <cfRule type="expression" dxfId="9" priority="4">
      <formula>AND(NOT(ISBLANK(P1)),COUNTA(Q1:$AD1)=0)</formula>
    </cfRule>
  </conditionalFormatting>
  <conditionalFormatting sqref="P4:AC5 P6:W10 Y6:AC10 P11:AC11 P12:W12 Y12:AC12 P13:AC1048576">
    <cfRule type="containsText" dxfId="8" priority="3" operator="containsText" text=" ">
      <formula>NOT(ISERROR(SEARCH(" ",P4)))</formula>
    </cfRule>
  </conditionalFormatting>
  <conditionalFormatting sqref="P1048574:AC1048576">
    <cfRule type="expression" dxfId="7" priority="23">
      <formula>AND(NOT(ISBLANK(P1048574)),COUNTA(Q1048574:$AD1048575)=0)</formula>
    </cfRule>
  </conditionalFormatting>
  <conditionalFormatting sqref="X5">
    <cfRule type="expression" dxfId="6" priority="57">
      <formula>AND(NOT(ISBLANK(X5)),COUNTA(Y12:$AD12)=0)</formula>
    </cfRule>
  </conditionalFormatting>
  <conditionalFormatting sqref="X11">
    <cfRule type="expression" dxfId="5" priority="35">
      <formula>AND(NOT(ISBLANK(X11)),COUNTA(#REF!)=0)</formula>
    </cfRule>
  </conditionalFormatting>
  <conditionalFormatting sqref="Z6:Z8">
    <cfRule type="expression" dxfId="4" priority="51">
      <formula>AND(NOT(ISBLANK(Z6)),COUNTA(AA2:$AD2)=0)</formula>
    </cfRule>
  </conditionalFormatting>
  <conditionalFormatting sqref="Z9:Z10">
    <cfRule type="expression" dxfId="3" priority="53">
      <formula>AND(NOT(ISBLANK(Z9)),COUNTA(#REF!)=0)</formula>
    </cfRule>
  </conditionalFormatting>
  <conditionalFormatting sqref="Z11">
    <cfRule type="expression" dxfId="2" priority="29">
      <formula>AND(NOT(ISBLANK(Z11)),COUNTA(AA6:$AD6)=0)</formula>
    </cfRule>
  </conditionalFormatting>
  <conditionalFormatting sqref="AD1:AD1048576">
    <cfRule type="expression" dxfId="1" priority="18">
      <formula>NOT(OR(OR(AD1="",AD1="Species"),_xlfn.CONCAT(AB1," ")=LEFT(AD1,LEN(AB1)+1)))</formula>
    </cfRule>
  </conditionalFormatting>
  <conditionalFormatting sqref="AM4:AM1048576">
    <cfRule type="expression" dxfId="0" priority="1">
      <formula>NOT(AM4=proposedRank)</formula>
    </cfRule>
  </conditionalFormatting>
  <dataValidations count="5">
    <dataValidation allowBlank="1" showErrorMessage="1" errorTitle="No spaces allowed" error="Taxon names above the rank of species may NOT contain spaces." promptTitle="No spaces allowed" prompt="Taxon names above the rank of species may NOT contain spaces." sqref="Z11:Z1048576 Q6:W1048576 Y6:Y1048576 AA6:AC1048576 P1:P1048576 Q3:AC5 X11 X13:X1048576" xr:uid="{3475C8B8-DE56-4B5C-BA52-95403F0F5A5D}"/>
    <dataValidation type="custom" allowBlank="1" showInputMessage="1" showErrorMessage="1" errorTitle="Binomial Naming" error="Species name must start with the name of it's genus." promptTitle="binomial" sqref="AD4:AD5 AD13" xr:uid="{085E50D2-7E16-45B6-A99E-10141FDEB12B}">
      <formula1>OR(LEFT(#REF!,LEN(#REF!))=#REF!,#REF!="Species")</formula1>
    </dataValidation>
    <dataValidation type="custom" allowBlank="1" showInputMessage="1" showErrorMessage="1" errorTitle="Binomial Naming" error="Species name must start with the name of it's genus." promptTitle="binomial" sqref="AD1:AD3 AD8:AD9" xr:uid="{2FA340AC-1D6B-43A7-97CB-C27063C5822D}">
      <formula1>OR(LEFT(AD1048572,LEN(AB1048572))=AB1048572,AD1048572="Species")</formula1>
    </dataValidation>
    <dataValidation type="custom" allowBlank="1" showInputMessage="1" showErrorMessage="1" errorTitle="Binomial Naming" error="Species name must start with the name of it's genus." promptTitle="binomial" sqref="AD14:AD1048576 AD10:AD12" xr:uid="{B6C492B8-1C1D-44A0-BA65-012D6630784B}">
      <formula1>OR(LEFT(AD6,LEN(AB6))=AB6,AD6="Species")</formula1>
    </dataValidation>
    <dataValidation type="custom" allowBlank="1" showInputMessage="1" showErrorMessage="1" errorTitle="Binomial Naming" error="Species name must start with the name of it's genus." promptTitle="binomial" sqref="AD6:AD7" xr:uid="{727DF085-9D03-4A3D-A42A-2A138F2FF9B9}">
      <formula1>OR(LEFT(AD3,LEN(AB3))=AB3,AD3="Species")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EA9C956F-0F6A-4A64-B12C-1DE7DB0D3C3B}">
          <x14:formula1>
            <xm:f>'Menu Items (Do not change)'!$E:$E</xm:f>
          </x14:formula1>
          <xm:sqref>AM1:AM2 AM4:AM1048576</xm:sqref>
        </x14:dataValidation>
        <x14:dataValidation type="list" errorStyle="warning" allowBlank="1" showInputMessage="1" showErrorMessage="1" xr:uid="{36A7F156-5297-4362-A491-C58E56166C5C}">
          <x14:formula1>
            <xm:f>'Menu Items (Do not change)'!$D:$D</xm:f>
          </x14:formula1>
          <xm:sqref>AL1:AL2 AL4:AL1048576</xm:sqref>
        </x14:dataValidation>
        <x14:dataValidation type="list" allowBlank="1" showInputMessage="1" showErrorMessage="1" xr:uid="{8787E68A-FF2F-4E6E-B5C5-F1B86005CDE0}">
          <x14:formula1>
            <xm:f>'Menu Items (Do not change)'!$A:$A</xm:f>
          </x14:formula1>
          <xm:sqref>AI1:AI1048576</xm:sqref>
        </x14:dataValidation>
        <x14:dataValidation type="list" allowBlank="1" showInputMessage="1" showErrorMessage="1" xr:uid="{01991315-1BE4-4FBA-AB17-EF6177F7254B}">
          <x14:formula1>
            <xm:f>'Menu Items (Do not change)'!$B:$B</xm:f>
          </x14:formula1>
          <xm:sqref>AJ1:AJ1048576</xm:sqref>
        </x14:dataValidation>
        <x14:dataValidation type="list" allowBlank="1" showInputMessage="1" showErrorMessage="1" xr:uid="{E3316DEF-DBDD-4874-8837-F942B8688BEB}">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Arvind Varsani</cp:lastModifiedBy>
  <dcterms:created xsi:type="dcterms:W3CDTF">2023-02-08T19:24:03Z</dcterms:created>
  <dcterms:modified xsi:type="dcterms:W3CDTF">2026-09-29T01:55:04Z</dcterms:modified>
</cp:coreProperties>
</file>