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varsani\ASU Dropbox\Arvind Varsani\ICTV_2026\14082026\"/>
    </mc:Choice>
  </mc:AlternateContent>
  <xr:revisionPtr revIDLastSave="0" documentId="13_ncr:1_{DFBB2A47-5DE0-4113-8BEA-99682EA3392A}" xr6:coauthVersionLast="47" xr6:coauthVersionMax="47" xr10:uidLastSave="{00000000-0000-0000-0000-000000000000}"/>
  <bookViews>
    <workbookView xWindow="2235" yWindow="2280" windowWidth="21765" windowHeight="13215"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<sst xmlns="http://schemas.openxmlformats.org/spreadsheetml/2006/main" count="160" uniqueCount="129">
  <si>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</si>
  <si>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</si>
  <si>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</si>
  <si>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</si>
  <si>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</si>
  <si>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</si>
  <si>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</si>
  <si>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</si>
  <si>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</si>
  <si>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</si>
  <si>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</si>
  <si>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</si>
  <si>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</si>
  <si>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</si>
  <si>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</si>
  <si>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</si>
  <si>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</si>
  <si>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</si>
  <si>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</si>
  <si>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</si>
  <si>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</si>
  <si>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</si>
  <si>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</si>
  <si>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</si>
  <si>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</si>
  <si>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</si>
  <si>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</si>
  <si>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</si>
  <si>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</si>
  <si>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</si>
  <si>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</si>
  <si>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</si>
  <si>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</si>
  <si>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</si>
  <si>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</si>
  <si>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</si>
  <si>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</si>
  <si>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</si>
  <si>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</si>
  <si>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</si>
  <si>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</si>
  <si>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</si>
  <si>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</si>
  <si>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</si>
  <si>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</si>
  <si>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</si>
  <si>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</si>
  <si>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</si>
  <si>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</si>
  <si>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</si>
  <si>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</si>
  <si>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</si>
  <si>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</si>
  <si>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</si>
  <si>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</si>
  <si>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</si>
  <si>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</si>
  <si>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</si>
  <si>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</si>
  <si>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</si>
  <si>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</si>
  <si>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</si>
  <si>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</si>
  <si>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</si>
  <si>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</si>
  <si>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</si>
  <si>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</si>
  <si>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</si>
  <si>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</si>
  <si>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</si>
  <si>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</si>
  <si>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</si>
  <si>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</si>
  <si>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</si>
  <si>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</si>
  <si>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</si>
  <si>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</si>
  <si>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</si>
  <si>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</si>
  <si>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</si>
  <si>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</si>
  <si>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</si>
  <si>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</si>
  <si>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</si>
  <si>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</si>
  <si>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</si>
  <si>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</si>
  <si>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</si>
  <si>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</si>
  <si>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</si>
  <si>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</si>
  <si>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</si>
  <si>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</si>
  <si>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</si>
  <si>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</si>
  <si>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</si>
  <si>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</si>
  <si>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</si>
  <si>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</si>
  <si>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</si>
  <si>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</si>
  <si>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</si>
  <si>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</si>
  <si>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</si>
  <si>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</si>
  <si>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</si>
  <si>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</si>
  <si>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</si>
  <si>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</si>
  <si>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</si>
  <si>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</si>
  <si>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</si>
  <si>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</si>
  <si>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</si>
  <si>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</si>
  <si>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</si>
  <si>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Shotokuvirae</t>
  </si>
  <si>
    <t>Cossaviricota</t>
  </si>
  <si>
    <t>Papovaviricetes</t>
  </si>
  <si>
    <t>Sepolyvirales</t>
  </si>
  <si>
    <t>Polyomaviridae</t>
  </si>
  <si>
    <t>Alphapolyomavirus</t>
  </si>
  <si>
    <t>Alphapolyomavirus avahi</t>
  </si>
  <si>
    <t>PX705251</t>
  </si>
  <si>
    <t>Avahi polyomavirus 1</t>
  </si>
  <si>
    <t>MNB22_037_924</t>
  </si>
  <si>
    <t>The virus was identified from an Avahi sp. (woolly lemur)</t>
  </si>
  <si>
    <t>AvahiPyV1</t>
  </si>
  <si>
    <t>Floreoviria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</si>
</sst>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b/>
      <i/>
      <sz val="12"/>
      <color rgb="FF7030A0"/>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31"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5"/>
  <sheetViews>
    <sheetView tabSelected="1" topLeftCell="M1" zoomScale="130" zoomScaleNormal="130" workbookViewId="0">
      <pane ySplit="4" topLeftCell="A5" activePane="bottomLeft" state="frozen"/>
      <selection pane="bottomLeft" activeCell="P5" sqref="P5:AB5"/>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29" width="10.75" style="14"/>
    <col min="30" max="30" width="10.75" style="26"/>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47" t="s">
        <v>112</v>
      </c>
      <c r="C1" s="47"/>
      <c r="D1" s="47"/>
      <c r="E1" s="48" t="str">
        <f ca="1">IF(LEN(cellFilenameFormatErrors)=0,LEFT(cellBaseFilename,9),"Code is automatically derived from the filename: 'YEAR.###X.[STATUS.][v#.]DESCRIPTION.xlsx', X=SC code")</f>
        <v>2026.008D</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9"/>
      <c r="R1" s="39"/>
      <c r="S1" s="39"/>
      <c r="T1" s="39"/>
      <c r="U1" s="39"/>
      <c r="V1" s="39"/>
      <c r="W1" s="39"/>
      <c r="X1" s="39"/>
      <c r="Y1" s="39"/>
      <c r="Z1" s="39"/>
      <c r="AA1" s="39"/>
      <c r="AB1" s="39"/>
      <c r="AC1" s="39"/>
      <c r="AD1" s="29" t="s">
        <v>28</v>
      </c>
      <c r="AE1" s="25" t="str" cm="1">
        <f t="array" aca="1" ref="AE1" ca="1">MID(CELL("filename",'Proposal Template'!$B$1),SEARCH("[",CELL("filename",'Proposal Template'!$B$1))+1, SEARCH("]",CELL("filename",'Proposal Template'!$B$1))-SEARCH("[",CELL("filename",'Proposal Template'!$B$1))-1)</f>
        <v>2026.008D.Alphapolyomavirus_1ns.xlsx</v>
      </c>
      <c r="AF1" s="23"/>
      <c r="AG1" s="16"/>
      <c r="AH1" s="16"/>
      <c r="AI1" s="16"/>
      <c r="AJ1" s="16"/>
      <c r="AK1" s="16"/>
      <c r="AL1" s="16"/>
      <c r="AM1" s="16"/>
      <c r="AN1" s="16"/>
      <c r="AO1"/>
    </row>
    <row r="2" spans="1:41" ht="18.75">
      <c r="A2" s="18" t="s">
        <v>115</v>
      </c>
      <c r="B2" s="47" t="s">
        <v>111</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DNA viruses and Retroviruses (D) proposals</v>
      </c>
      <c r="F2" s="49"/>
      <c r="G2" s="49"/>
      <c r="H2" s="49"/>
      <c r="I2" s="49"/>
      <c r="J2" s="49"/>
      <c r="K2" s="49"/>
      <c r="L2" s="49"/>
      <c r="M2" s="49"/>
      <c r="N2" s="49"/>
      <c r="O2" s="49"/>
      <c r="P2" s="40" t="str">
        <f ca="1">_xlfn.CONCAT(
IF(NOT(ISERROR(AF2)),"","Study Section code ('"&amp;AE2&amp;"') is not valid; ")
)</f>
        <v/>
      </c>
      <c r="Q2" s="41"/>
      <c r="R2" s="41"/>
      <c r="S2" s="41"/>
      <c r="T2" s="41"/>
      <c r="U2" s="41"/>
      <c r="V2" s="41"/>
      <c r="W2" s="41"/>
      <c r="X2" s="41"/>
      <c r="Y2" s="41"/>
      <c r="Z2" s="41"/>
      <c r="AA2" s="41"/>
      <c r="AB2" s="41"/>
      <c r="AC2" s="41"/>
      <c r="AD2" s="30" t="s">
        <v>28</v>
      </c>
      <c r="AE2" s="24" t="str">
        <f ca="1">MID(AE1,9,1)</f>
        <v>D</v>
      </c>
      <c r="AF2" s="24" t="str">
        <f ca="1">VLOOKUP(AE2,studySectionCodeLUT,2,FALSE)</f>
        <v>Animal DNA viruses and Retroviruses (D) proposals</v>
      </c>
      <c r="AG2" s="3"/>
      <c r="AH2" s="3"/>
      <c r="AI2" s="3"/>
      <c r="AJ2" s="3"/>
      <c r="AK2" s="3"/>
      <c r="AL2" s="3"/>
      <c r="AM2" s="3"/>
      <c r="AN2" s="3"/>
    </row>
    <row r="3" spans="1:41" ht="36" customHeight="1">
      <c r="A3" s="42" t="s">
        <v>21</v>
      </c>
      <c r="B3" s="42"/>
      <c r="C3" s="42"/>
      <c r="D3" s="42"/>
      <c r="E3" s="42"/>
      <c r="F3" s="42"/>
      <c r="G3" s="42"/>
      <c r="H3" s="42"/>
      <c r="I3" s="42"/>
      <c r="J3" s="42"/>
      <c r="K3" s="42"/>
      <c r="L3" s="42"/>
      <c r="M3" s="42"/>
      <c r="N3" s="42"/>
      <c r="O3" s="42"/>
      <c r="P3" s="43" t="s">
        <v>22</v>
      </c>
      <c r="Q3" s="43"/>
      <c r="R3" s="43"/>
      <c r="S3" s="43"/>
      <c r="T3" s="43"/>
      <c r="U3" s="43"/>
      <c r="V3" s="43"/>
      <c r="W3" s="43"/>
      <c r="X3" s="43"/>
      <c r="Y3" s="43"/>
      <c r="Z3" s="43"/>
      <c r="AA3" s="43"/>
      <c r="AB3" s="43"/>
      <c r="AC3" s="43"/>
      <c r="AD3" s="43"/>
      <c r="AE3" s="44" t="s">
        <v>110</v>
      </c>
      <c r="AF3" s="45"/>
      <c r="AG3" s="45"/>
      <c r="AH3" s="45"/>
      <c r="AI3" s="45"/>
      <c r="AJ3" s="45"/>
      <c r="AK3" s="46"/>
      <c r="AL3" s="36" t="s">
        <v>109</v>
      </c>
      <c r="AM3" s="37"/>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4" t="s">
        <v>128</v>
      </c>
      <c r="Q5" s="34"/>
      <c r="R5" s="34" t="s">
        <v>116</v>
      </c>
      <c r="S5" s="34"/>
      <c r="T5" s="34" t="s">
        <v>117</v>
      </c>
      <c r="U5" s="34"/>
      <c r="V5" s="34" t="s">
        <v>118</v>
      </c>
      <c r="W5" s="34"/>
      <c r="X5" s="34" t="s">
        <v>119</v>
      </c>
      <c r="Y5" s="34"/>
      <c r="Z5" s="34" t="s">
        <v>120</v>
      </c>
      <c r="AA5" s="34"/>
      <c r="AB5" s="34" t="s">
        <v>121</v>
      </c>
      <c r="AC5" s="34"/>
      <c r="AD5" s="35" t="s">
        <v>122</v>
      </c>
      <c r="AE5" s="4" t="s">
        <v>123</v>
      </c>
      <c r="AF5" s="4" t="s">
        <v>124</v>
      </c>
      <c r="AG5" s="4" t="s">
        <v>127</v>
      </c>
      <c r="AH5" s="4" t="s">
        <v>125</v>
      </c>
      <c r="AI5" s="4" t="s">
        <v>24</v>
      </c>
      <c r="AJ5" s="4" t="s">
        <v>25</v>
      </c>
      <c r="AK5" s="4" t="s">
        <v>63</v>
      </c>
      <c r="AL5" s="15" t="s">
        <v>27</v>
      </c>
      <c r="AM5" s="15" t="s">
        <v>28</v>
      </c>
      <c r="AN5" s="1" t="s">
        <v>126</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Arvind Varsani</cp:lastModifiedBy>
  <dcterms:created xsi:type="dcterms:W3CDTF">2023-02-08T19:24:03Z</dcterms:created>
  <dcterms:modified xsi:type="dcterms:W3CDTF">2026-09-29T02:18:26Z</dcterms:modified>
</cp:coreProperties>
</file>