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D_received\"/>
    </mc:Choice>
  </mc:AlternateContent>
  <xr:revisionPtr revIDLastSave="0" documentId="13_ncr:1_{CD62CF32-D5DA-4164-92C2-F4EA7203D7AD}" xr6:coauthVersionLast="47" xr6:coauthVersionMax="47" xr10:uidLastSave="{00000000-0000-0000-0000-000000000000}"/>
  <bookViews>
    <workbookView xWindow="4536" yWindow="0" windowWidth="17280" windowHeight="118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<sst xmlns="http://schemas.openxmlformats.org/spreadsheetml/2006/main" count="281" uniqueCount="164">
  <si>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</si>
  <si>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</si>
  <si>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</si>
  <si>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</si>
  <si>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</si>
  <si>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</si>
  <si>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</si>
  <si>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</si>
  <si>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</si>
  <si>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</si>
  <si>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</si>
  <si>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</si>
  <si>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</si>
  <si>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</si>
  <si>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</si>
  <si>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</si>
  <si>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</si>
  <si>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</si>
  <si>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</si>
  <si>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</si>
  <si>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</si>
  <si>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</si>
  <si>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</si>
  <si>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</si>
  <si>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</si>
  <si>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</si>
  <si>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</si>
  <si>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</si>
  <si>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</si>
  <si>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</si>
  <si>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</si>
  <si>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</si>
  <si>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</si>
  <si>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</si>
  <si>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</si>
  <si>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</si>
  <si>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</si>
  <si>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</si>
  <si>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</si>
  <si>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</si>
  <si>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</si>
  <si>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</si>
  <si>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</si>
  <si>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</si>
  <si>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</si>
  <si>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</si>
  <si>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</si>
  <si>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</si>
  <si>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</si>
  <si>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</si>
  <si>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</si>
  <si>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</si>
  <si>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</si>
  <si>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</si>
  <si>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</si>
  <si>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</si>
  <si>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</si>
  <si>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</si>
  <si>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</si>
  <si>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</si>
  <si>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</si>
  <si>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</si>
  <si>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</si>
  <si>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</si>
  <si>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</si>
  <si>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</si>
  <si>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</si>
  <si>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</si>
  <si>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</si>
  <si>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</si>
  <si>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</si>
  <si>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</si>
  <si>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</si>
  <si>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</si>
  <si>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</si>
  <si>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</si>
  <si>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</si>
  <si>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</si>
  <si>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</si>
  <si>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</si>
  <si>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</si>
  <si>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</si>
  <si>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</si>
  <si>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</si>
  <si>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</si>
  <si>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</si>
  <si>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</si>
  <si>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</si>
  <si>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</si>
  <si>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</si>
  <si>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</si>
  <si>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</si>
  <si>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</si>
  <si>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</si>
  <si>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</si>
  <si>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</si>
  <si>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</si>
  <si>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</si>
  <si>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</si>
  <si>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</si>
  <si>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</si>
  <si>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</si>
  <si>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</si>
  <si>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</si>
  <si>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</si>
  <si>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</si>
  <si>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</si>
  <si>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</si>
  <si>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</si>
  <si>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</si>
  <si>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</si>
  <si>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</si>
  <si>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</si>
  <si>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</si>
  <si>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</si>
  <si>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</si>
  <si>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</si>
  <si>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Peploviricota</t>
  </si>
  <si>
    <t>Herviviricetes</t>
  </si>
  <si>
    <t>Herpesvirales</t>
  </si>
  <si>
    <t>Alloherpesviridae</t>
  </si>
  <si>
    <t>Cyvirus</t>
  </si>
  <si>
    <t>Batravirus</t>
  </si>
  <si>
    <t>Cyvirus cyprinidallo5</t>
  </si>
  <si>
    <t>Esovirus</t>
  </si>
  <si>
    <t>Esovirus esocidallo1</t>
  </si>
  <si>
    <t>Acivirus</t>
  </si>
  <si>
    <t>Acivirus acipenseridallo1</t>
  </si>
  <si>
    <t>Acivirus acipenseridallo2</t>
  </si>
  <si>
    <t>Ictavirus</t>
  </si>
  <si>
    <t>Ictavirus acipenseridallo3</t>
  </si>
  <si>
    <t>FO1_2015</t>
  </si>
  <si>
    <t xml:space="preserve"> MF143550</t>
  </si>
  <si>
    <t>BfHV-1</t>
  </si>
  <si>
    <t>CyHV-5</t>
  </si>
  <si>
    <t>Bo1</t>
  </si>
  <si>
    <t>SiHV-2</t>
  </si>
  <si>
    <t xml:space="preserve"> PV991061</t>
  </si>
  <si>
    <t>EsHV-1</t>
  </si>
  <si>
    <t>ESHV-1_Swe</t>
  </si>
  <si>
    <t>AciHV-1</t>
  </si>
  <si>
    <t>LsHV-3</t>
  </si>
  <si>
    <t>LsHV-1</t>
  </si>
  <si>
    <t>Wolf River</t>
  </si>
  <si>
    <t>OK485036</t>
  </si>
  <si>
    <t>PQ863777</t>
  </si>
  <si>
    <t>Public Aquarium</t>
  </si>
  <si>
    <t>UC Davis</t>
  </si>
  <si>
    <t>OR001786</t>
  </si>
  <si>
    <t>bufonid herpesvirus 1</t>
  </si>
  <si>
    <t>cyprinid herpesvirus 5</t>
  </si>
  <si>
    <t>silurid herpesvirus 2</t>
  </si>
  <si>
    <t>esocid herpesvirus 1</t>
  </si>
  <si>
    <t>acipenserid herpesvirus 1</t>
  </si>
  <si>
    <r>
      <rPr>
        <sz val="12"/>
        <color theme="1"/>
        <rFont val="Calibri"/>
        <family val="2"/>
        <scheme val="minor"/>
      </rPr>
      <t>lake sturgeon herpesvirus</t>
    </r>
    <r>
      <rPr>
        <sz val="12"/>
        <color theme="1"/>
        <rFont val="Calibri"/>
        <family val="2"/>
        <charset val="238"/>
        <scheme val="minor"/>
      </rPr>
      <t xml:space="preserve"> 1</t>
    </r>
  </si>
  <si>
    <t>lake sturgeon herpesvirus 3</t>
  </si>
  <si>
    <r>
      <t xml:space="preserve">Derived from the Latin </t>
    </r>
    <r>
      <rPr>
        <i/>
        <u/>
        <sz val="12"/>
        <color theme="1"/>
        <rFont val="Calibri"/>
        <family val="2"/>
        <charset val="238"/>
        <scheme val="minor"/>
      </rPr>
      <t>acipenser</t>
    </r>
    <r>
      <rPr>
        <sz val="12"/>
        <color theme="1"/>
        <rFont val="Calibri"/>
        <family val="2"/>
        <scheme val="minor"/>
      </rPr>
      <t>, meaning "sturgeon" (referring to the host).</t>
    </r>
  </si>
  <si>
    <r>
      <t xml:space="preserve">Derived from the Greek ἴσοξ (ee-soks, a large fish) and its Latin form </t>
    </r>
    <r>
      <rPr>
        <i/>
        <u/>
        <sz val="12"/>
        <rFont val="Calibri"/>
        <family val="2"/>
        <scheme val="minor"/>
      </rPr>
      <t>esox</t>
    </r>
    <r>
      <rPr>
        <sz val="12"/>
        <rFont val="Calibri"/>
        <family val="2"/>
        <scheme val="minor"/>
      </rPr>
      <t>, referring to the genus (</t>
    </r>
    <r>
      <rPr>
        <i/>
        <sz val="12"/>
        <rFont val="Calibri"/>
        <family val="2"/>
        <charset val="238"/>
        <scheme val="minor"/>
      </rPr>
      <t>Esox</t>
    </r>
    <r>
      <rPr>
        <sz val="12"/>
        <rFont val="Calibri"/>
        <family val="2"/>
        <scheme val="minor"/>
      </rPr>
      <t>) of pike (the host).</t>
    </r>
  </si>
  <si>
    <t>T48/2015</t>
  </si>
  <si>
    <t>PZ768230</t>
  </si>
  <si>
    <t>PZ768231</t>
  </si>
  <si>
    <t>Batravirus bufonidallo1</t>
  </si>
  <si>
    <t>Cyvirus siluridallo1</t>
  </si>
  <si>
    <t>Heunggongvirae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</si>
</sst>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charset val="238"/>
      <scheme val="minor"/>
    </font>
    <font>
      <i/>
      <u/>
      <sz val="12"/>
      <color theme="1"/>
      <name val="Calibri"/>
      <family val="2"/>
      <charset val="238"/>
      <scheme val="minor"/>
    </font>
    <font>
      <sz val="12"/>
      <color theme="1"/>
      <name val="Calibri"/>
      <family val="2"/>
      <charset val="238"/>
      <scheme val="minor"/>
    </font>
    <font>
      <sz val="12"/>
      <name val="Calibri"/>
      <family val="2"/>
      <scheme val="minor"/>
    </font>
    <font>
      <i/>
      <u/>
      <sz val="12"/>
      <name val="Calibri"/>
      <family val="2"/>
      <scheme val="minor"/>
    </font>
    <font>
      <i/>
      <sz val="12"/>
      <name val="Calibri"/>
      <family val="2"/>
      <charset val="238"/>
      <scheme val="minor"/>
    </font>
  </fonts>
  <fills count="10">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3" fillId="0" borderId="1" xfId="0" applyFont="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0" fillId="9" borderId="1" xfId="0" applyFill="1" applyBorder="1"/>
  </cellXfs>
  <cellStyles count="3">
    <cellStyle name="60% - Accent3" xfId="1" builtinId="40"/>
    <cellStyle name="Hyperlink" xfId="2" builtinId="8"/>
    <cellStyle name="Normal" xfId="0" builtinId="0"/>
  </cellStyles>
  <dxfs count="19">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b/>
        <i val="0"/>
        <color rgb="FF7030A0"/>
      </font>
    </dxf>
    <dxf>
      <font>
        <b val="0"/>
        <i/>
      </font>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val="0"/>
        <i/>
      </font>
    </dxf>
    <dxf>
      <font>
        <b/>
        <i val="0"/>
        <color rgb="FF7030A0"/>
      </font>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7.200000000000003" customHeight="1">
      <c r="B1" s="33" t="s">
        <v>113</v>
      </c>
    </row>
    <row r="2" spans="2:2" ht="265.2">
      <c r="B2" s="32" t="s">
        <v>114</v>
      </c>
    </row>
  </sheetData>
  <conditionalFormatting sqref="B2">
    <cfRule type="expression" dxfId="1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6"/>
  <sheetViews>
    <sheetView tabSelected="1" topLeftCell="Z1" zoomScale="110" zoomScaleNormal="110" workbookViewId="0">
      <pane ySplit="4" topLeftCell="A5" activePane="bottomLeft" state="frozen"/>
      <selection pane="bottomLeft" activeCell="AE7" sqref="AE7"/>
    </sheetView>
  </sheetViews>
  <sheetFormatPr defaultColWidth="11.19921875" defaultRowHeight="15.6"/>
  <cols>
    <col min="1" max="1" width="15" style="2" bestFit="1" customWidth="1"/>
    <col min="2" max="2" width="9" style="2" bestFit="1" customWidth="1"/>
    <col min="3" max="3" width="8.19921875" style="2" bestFit="1" customWidth="1"/>
    <col min="4" max="4" width="11.19921875" style="2" bestFit="1" customWidth="1"/>
    <col min="5" max="14" width="10.69921875" style="2"/>
    <col min="15" max="15" width="28.19921875" style="2" customWidth="1"/>
    <col min="16" max="16" width="17" style="14" customWidth="1"/>
    <col min="17" max="29" width="10.69921875" style="14"/>
    <col min="30" max="30" width="10.69921875" style="26"/>
    <col min="31" max="31" width="31.19921875" style="4" customWidth="1"/>
    <col min="32" max="32" width="27.69921875" style="4" customWidth="1"/>
    <col min="33" max="33" width="16.19921875" style="4" customWidth="1"/>
    <col min="34" max="34" width="27.19921875" style="4" bestFit="1" customWidth="1"/>
    <col min="35" max="35" width="17.19921875" style="4" bestFit="1" customWidth="1"/>
    <col min="36" max="36" width="20.19921875" style="4" bestFit="1" customWidth="1"/>
    <col min="37" max="37" width="12.5" style="4" bestFit="1" customWidth="1"/>
    <col min="38" max="39" width="10.69921875" style="15"/>
    <col min="40" max="40" width="56.69921875" style="1" customWidth="1"/>
  </cols>
  <sheetData>
    <row r="1" spans="1:41" s="17" customFormat="1" ht="23.4">
      <c r="A1" s="18" t="s">
        <v>81</v>
      </c>
      <c r="B1" s="47" t="s">
        <v>112</v>
      </c>
      <c r="C1" s="47"/>
      <c r="D1" s="47"/>
      <c r="E1" s="48" t="str">
        <f ca="1">IF(LEN(cellFilenameFormatErrors)=0,LEFT(cellBaseFilename,9),"Code is automatically derived from the filename: 'YEAR.###X.[STATUS.][v#.]DESCRIPTION.xlsx', X=SC code")</f>
        <v>2026.010D</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2026.010D.Alloherpesviridae_2ng_7ns.xlsx</v>
      </c>
      <c r="AF1" s="23"/>
      <c r="AG1" s="16"/>
      <c r="AH1" s="16"/>
      <c r="AI1" s="16"/>
      <c r="AJ1" s="16"/>
      <c r="AK1" s="16"/>
      <c r="AL1" s="16"/>
      <c r="AM1" s="16"/>
      <c r="AN1" s="16"/>
      <c r="AO1"/>
    </row>
    <row r="2" spans="1:41" ht="18">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DNA viruses and Retroviruses (D)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D</v>
      </c>
      <c r="AF2" s="24" t="str">
        <f ca="1">VLOOKUP(AE2,studySectionCodeLUT,2,FALSE)</f>
        <v>Animal DNA viruses and Retroviruses (D) proposals</v>
      </c>
      <c r="AG2" s="3"/>
      <c r="AH2" s="3"/>
      <c r="AI2" s="3"/>
      <c r="AJ2" s="3"/>
      <c r="AK2" s="3"/>
      <c r="AL2" s="3"/>
      <c r="AM2" s="3"/>
      <c r="AN2" s="3"/>
    </row>
    <row r="3" spans="1:41"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34" t="s">
        <v>163</v>
      </c>
      <c r="T5" s="34" t="s">
        <v>117</v>
      </c>
      <c r="V5" s="34" t="s">
        <v>118</v>
      </c>
      <c r="X5" s="14" t="s">
        <v>119</v>
      </c>
      <c r="Z5" s="14" t="s">
        <v>120</v>
      </c>
      <c r="AB5" s="14" t="s">
        <v>122</v>
      </c>
      <c r="AD5" s="26" t="s">
        <v>161</v>
      </c>
      <c r="AE5" s="4" t="s">
        <v>132</v>
      </c>
      <c r="AF5" s="4" t="s">
        <v>149</v>
      </c>
      <c r="AG5" s="4" t="s">
        <v>133</v>
      </c>
      <c r="AH5" s="4" t="s">
        <v>131</v>
      </c>
      <c r="AI5" s="4" t="s">
        <v>24</v>
      </c>
      <c r="AJ5" s="4" t="s">
        <v>25</v>
      </c>
      <c r="AK5" s="4" t="s">
        <v>63</v>
      </c>
      <c r="AL5" s="15" t="s">
        <v>27</v>
      </c>
      <c r="AM5" s="15" t="s">
        <v>28</v>
      </c>
    </row>
    <row r="6" spans="1:41">
      <c r="P6" s="14" t="s">
        <v>116</v>
      </c>
      <c r="R6" s="34" t="s">
        <v>163</v>
      </c>
      <c r="T6" s="34" t="s">
        <v>117</v>
      </c>
      <c r="V6" s="34" t="s">
        <v>118</v>
      </c>
      <c r="X6" s="14" t="s">
        <v>119</v>
      </c>
      <c r="Z6" s="14" t="s">
        <v>120</v>
      </c>
      <c r="AB6" s="14" t="s">
        <v>121</v>
      </c>
      <c r="AD6" s="26" t="s">
        <v>123</v>
      </c>
      <c r="AE6" s="50" t="s">
        <v>160</v>
      </c>
      <c r="AF6" s="4" t="s">
        <v>150</v>
      </c>
      <c r="AG6" s="4" t="s">
        <v>134</v>
      </c>
      <c r="AH6" s="4" t="s">
        <v>135</v>
      </c>
      <c r="AI6" s="4" t="s">
        <v>33</v>
      </c>
      <c r="AJ6" s="4" t="s">
        <v>25</v>
      </c>
      <c r="AK6" s="4" t="s">
        <v>63</v>
      </c>
      <c r="AL6" s="15" t="s">
        <v>27</v>
      </c>
      <c r="AM6" s="15" t="s">
        <v>28</v>
      </c>
    </row>
    <row r="7" spans="1:41">
      <c r="P7" s="14" t="s">
        <v>116</v>
      </c>
      <c r="R7" s="34" t="s">
        <v>163</v>
      </c>
      <c r="T7" s="34" t="s">
        <v>117</v>
      </c>
      <c r="V7" s="34" t="s">
        <v>118</v>
      </c>
      <c r="X7" s="14" t="s">
        <v>119</v>
      </c>
      <c r="Z7" s="14" t="s">
        <v>120</v>
      </c>
      <c r="AB7" s="14" t="s">
        <v>121</v>
      </c>
      <c r="AD7" s="26" t="s">
        <v>162</v>
      </c>
      <c r="AE7" s="50" t="s">
        <v>159</v>
      </c>
      <c r="AF7" s="4" t="s">
        <v>151</v>
      </c>
      <c r="AG7" s="4" t="s">
        <v>136</v>
      </c>
      <c r="AH7" s="4" t="s">
        <v>158</v>
      </c>
      <c r="AI7" s="4" t="s">
        <v>33</v>
      </c>
      <c r="AJ7" s="4" t="s">
        <v>25</v>
      </c>
      <c r="AK7" s="4" t="s">
        <v>63</v>
      </c>
      <c r="AL7" s="15" t="s">
        <v>27</v>
      </c>
      <c r="AM7" s="15" t="s">
        <v>28</v>
      </c>
    </row>
    <row r="8" spans="1:41">
      <c r="P8" s="14" t="s">
        <v>116</v>
      </c>
      <c r="R8" s="34" t="s">
        <v>163</v>
      </c>
      <c r="T8" s="34" t="s">
        <v>117</v>
      </c>
      <c r="V8" s="34" t="s">
        <v>118</v>
      </c>
      <c r="X8" s="14" t="s">
        <v>119</v>
      </c>
      <c r="Z8" s="14" t="s">
        <v>120</v>
      </c>
      <c r="AB8" s="14" t="s">
        <v>124</v>
      </c>
      <c r="AL8" s="15" t="s">
        <v>27</v>
      </c>
      <c r="AM8" s="15" t="s">
        <v>35</v>
      </c>
      <c r="AN8" s="35" t="s">
        <v>157</v>
      </c>
    </row>
    <row r="9" spans="1:41">
      <c r="P9" s="14" t="s">
        <v>116</v>
      </c>
      <c r="R9" s="34" t="s">
        <v>163</v>
      </c>
      <c r="T9" s="34" t="s">
        <v>117</v>
      </c>
      <c r="V9" s="34" t="s">
        <v>118</v>
      </c>
      <c r="X9" s="14" t="s">
        <v>119</v>
      </c>
      <c r="Z9" s="14" t="s">
        <v>120</v>
      </c>
      <c r="AB9" s="14" t="s">
        <v>124</v>
      </c>
      <c r="AD9" s="26" t="s">
        <v>125</v>
      </c>
      <c r="AE9" s="50" t="s">
        <v>137</v>
      </c>
      <c r="AF9" s="4" t="s">
        <v>152</v>
      </c>
      <c r="AG9" s="4" t="s">
        <v>138</v>
      </c>
      <c r="AH9" s="4" t="s">
        <v>139</v>
      </c>
      <c r="AI9" s="4" t="s">
        <v>29</v>
      </c>
      <c r="AJ9" s="4" t="s">
        <v>25</v>
      </c>
      <c r="AK9" s="4" t="s">
        <v>63</v>
      </c>
      <c r="AL9" s="15" t="s">
        <v>27</v>
      </c>
      <c r="AM9" s="15" t="s">
        <v>28</v>
      </c>
    </row>
    <row r="10" spans="1:41">
      <c r="P10" s="14" t="s">
        <v>116</v>
      </c>
      <c r="R10" s="34" t="s">
        <v>163</v>
      </c>
      <c r="T10" s="34" t="s">
        <v>117</v>
      </c>
      <c r="V10" s="34" t="s">
        <v>118</v>
      </c>
      <c r="X10" s="14" t="s">
        <v>119</v>
      </c>
      <c r="Z10" s="14" t="s">
        <v>120</v>
      </c>
      <c r="AB10" s="14" t="s">
        <v>126</v>
      </c>
      <c r="AL10" s="15" t="s">
        <v>27</v>
      </c>
      <c r="AM10" s="15" t="s">
        <v>35</v>
      </c>
      <c r="AN10" s="1" t="s">
        <v>156</v>
      </c>
    </row>
    <row r="11" spans="1:41">
      <c r="P11" s="14" t="s">
        <v>116</v>
      </c>
      <c r="R11" s="34" t="s">
        <v>163</v>
      </c>
      <c r="T11" s="34" t="s">
        <v>117</v>
      </c>
      <c r="V11" s="34" t="s">
        <v>118</v>
      </c>
      <c r="X11" s="14" t="s">
        <v>119</v>
      </c>
      <c r="Z11" s="14" t="s">
        <v>120</v>
      </c>
      <c r="AB11" s="14" t="s">
        <v>126</v>
      </c>
      <c r="AD11" s="26" t="s">
        <v>127</v>
      </c>
      <c r="AE11" s="50" t="s">
        <v>148</v>
      </c>
      <c r="AF11" s="4" t="s">
        <v>153</v>
      </c>
      <c r="AG11" s="4" t="s">
        <v>140</v>
      </c>
      <c r="AH11" s="4" t="s">
        <v>147</v>
      </c>
      <c r="AI11" s="4" t="s">
        <v>24</v>
      </c>
      <c r="AJ11" s="4" t="s">
        <v>25</v>
      </c>
      <c r="AK11" s="4" t="s">
        <v>63</v>
      </c>
      <c r="AL11" s="15" t="s">
        <v>27</v>
      </c>
      <c r="AM11" s="15" t="s">
        <v>28</v>
      </c>
    </row>
    <row r="12" spans="1:41">
      <c r="P12" s="14" t="s">
        <v>116</v>
      </c>
      <c r="R12" s="34" t="s">
        <v>163</v>
      </c>
      <c r="T12" s="34" t="s">
        <v>117</v>
      </c>
      <c r="V12" s="34" t="s">
        <v>118</v>
      </c>
      <c r="X12" s="14" t="s">
        <v>119</v>
      </c>
      <c r="Z12" s="14" t="s">
        <v>120</v>
      </c>
      <c r="AB12" s="14" t="s">
        <v>126</v>
      </c>
      <c r="AD12" s="26" t="s">
        <v>128</v>
      </c>
      <c r="AE12" s="4" t="s">
        <v>144</v>
      </c>
      <c r="AF12" s="4" t="s">
        <v>154</v>
      </c>
      <c r="AG12" s="4" t="s">
        <v>142</v>
      </c>
      <c r="AH12" s="4" t="s">
        <v>143</v>
      </c>
      <c r="AI12" s="4" t="s">
        <v>24</v>
      </c>
      <c r="AJ12" s="4" t="s">
        <v>25</v>
      </c>
      <c r="AK12" s="4" t="s">
        <v>63</v>
      </c>
      <c r="AL12" s="15" t="s">
        <v>27</v>
      </c>
      <c r="AM12" s="15" t="s">
        <v>28</v>
      </c>
    </row>
    <row r="13" spans="1:41">
      <c r="P13" s="14" t="s">
        <v>116</v>
      </c>
      <c r="R13" s="34" t="s">
        <v>163</v>
      </c>
      <c r="T13" s="34" t="s">
        <v>117</v>
      </c>
      <c r="V13" s="34" t="s">
        <v>118</v>
      </c>
      <c r="X13" s="14" t="s">
        <v>119</v>
      </c>
      <c r="Z13" s="14" t="s">
        <v>120</v>
      </c>
      <c r="AB13" s="14" t="s">
        <v>129</v>
      </c>
      <c r="AD13" s="26" t="s">
        <v>130</v>
      </c>
      <c r="AE13" s="4" t="s">
        <v>145</v>
      </c>
      <c r="AF13" s="4" t="s">
        <v>155</v>
      </c>
      <c r="AG13" s="4" t="s">
        <v>141</v>
      </c>
      <c r="AH13" s="4" t="s">
        <v>146</v>
      </c>
      <c r="AI13" s="4" t="s">
        <v>24</v>
      </c>
      <c r="AJ13" s="4" t="s">
        <v>25</v>
      </c>
      <c r="AK13" s="4" t="s">
        <v>63</v>
      </c>
      <c r="AL13" s="15" t="s">
        <v>27</v>
      </c>
      <c r="AM13" s="15" t="s">
        <v>28</v>
      </c>
    </row>
    <row r="14" spans="1:41">
      <c r="R14" s="34"/>
      <c r="T14" s="34"/>
      <c r="V14" s="34"/>
    </row>
    <row r="15" spans="1:41">
      <c r="R15" s="34"/>
      <c r="T15" s="34"/>
      <c r="V15" s="34"/>
    </row>
    <row r="16" spans="1:41">
      <c r="R16" s="34"/>
      <c r="T16" s="34"/>
      <c r="V16" s="3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6:O7 AA6:AD7">
    <cfRule type="expression" dxfId="17" priority="6">
      <formula>ROW(A6)&gt;5</formula>
    </cfRule>
  </conditionalFormatting>
  <conditionalFormatting sqref="P1:P4 Q3:AC5 P14:AC1048573 AA8:AC13 Q6:Z13">
    <cfRule type="expression" dxfId="16" priority="83">
      <formula>AND(NOT(ISBLANK(P1)),COUNTA(Q1:$AD1)=0)</formula>
    </cfRule>
  </conditionalFormatting>
  <conditionalFormatting sqref="P5:P13">
    <cfRule type="expression" dxfId="15" priority="61">
      <formula>AND(NOT(ISBLANK(P5)),COUNTA(Q5:$AD5)=0)</formula>
    </cfRule>
  </conditionalFormatting>
  <conditionalFormatting sqref="P5:P13">
    <cfRule type="expression" dxfId="14" priority="1">
      <formula>ROW(P5)&gt;5</formula>
    </cfRule>
    <cfRule type="containsText" dxfId="13" priority="2" operator="containsText" text=" ">
      <formula>NOT(ISERROR(SEARCH(" ",P5)))</formula>
    </cfRule>
  </conditionalFormatting>
  <conditionalFormatting sqref="P15:P16">
    <cfRule type="expression" dxfId="12" priority="64">
      <formula>AND(NOT(ISBLANK(P15)),COUNTA(Q14:$AD14)=0)</formula>
    </cfRule>
  </conditionalFormatting>
  <conditionalFormatting sqref="P14">
    <cfRule type="expression" dxfId="11" priority="159">
      <formula>AND(NOT(ISBLANK(P14)),COUNTA(#REF!)=0)</formula>
    </cfRule>
  </conditionalFormatting>
  <conditionalFormatting sqref="AA6:AC7">
    <cfRule type="containsText" dxfId="10" priority="7" operator="containsText" text=" ">
      <formula>NOT(ISERROR(SEARCH(" ",AA6)))</formula>
    </cfRule>
    <cfRule type="expression" dxfId="9" priority="8">
      <formula>AND(NOT(ISBLANK(AA6)),COUNTA(AB6:$AD6)=0)</formula>
    </cfRule>
  </conditionalFormatting>
  <conditionalFormatting sqref="P1048574:AC1048576">
    <cfRule type="expression" dxfId="8" priority="120">
      <formula>AND(NOT(ISBLANK(P1048574)),COUNTA(Q1048574:$AD1048575)=0)</formula>
    </cfRule>
  </conditionalFormatting>
  <conditionalFormatting sqref="Q5:AC5 P14:AC1048576 P4:AC4 AA8:AC13 Q6:Z13">
    <cfRule type="containsText" dxfId="7" priority="82" operator="containsText" text=" ">
      <formula>NOT(ISERROR(SEARCH(" ",P4)))</formula>
    </cfRule>
  </conditionalFormatting>
  <conditionalFormatting sqref="Q5:AD5 A14:AD1048576 A1:AD4 A5:O5 A8:O13 AA8:AD13 Q6:Z13">
    <cfRule type="expression" dxfId="6" priority="81">
      <formula>ROW(A1)&gt;5</formula>
    </cfRule>
  </conditionalFormatting>
  <conditionalFormatting sqref="V5:V13">
    <cfRule type="expression" dxfId="5" priority="65">
      <formula>AND(NOT(ISBLANK(V5)),COUNTA(X5:$AD5)=0)</formula>
    </cfRule>
    <cfRule type="expression" dxfId="4" priority="66">
      <formula>AND(NOT(ISBLANK(V5)),COUNTA(W5:$AD5)=0)</formula>
    </cfRule>
  </conditionalFormatting>
  <conditionalFormatting sqref="V5:V16">
    <cfRule type="expression" dxfId="3" priority="110">
      <formula>AND(NOT(ISBLANK(V5)),COUNTA(X5:$AD5)=0)</formula>
    </cfRule>
  </conditionalFormatting>
  <conditionalFormatting sqref="AA5">
    <cfRule type="expression" dxfId="2" priority="78">
      <formula>AND(NOT(ISBLANK(AA5)),COUNTA(X5:$AD5)=0)</formula>
    </cfRule>
  </conditionalFormatting>
  <conditionalFormatting sqref="AD1:AD1048576">
    <cfRule type="expression" dxfId="1" priority="9">
      <formula>NOT(OR(OR(AD1="",AD1="Species"),_xlfn.CONCAT(AB1," ")=LEFT(AD1,LEN(AB1)+1)))</formula>
    </cfRule>
  </conditionalFormatting>
  <conditionalFormatting sqref="AM4:AM1048576">
    <cfRule type="expression" dxfId="0" priority="10">
      <formula>NOT(AM4=proposedRank)</formula>
    </cfRule>
  </conditionalFormatting>
  <dataValidations count="8">
    <dataValidation allowBlank="1" showErrorMessage="1" errorTitle="No spaces allowed" error="Taxon names above the rank of species may NOT contain spaces." promptTitle="No spaces allowed" prompt="Taxon names above the rank of species may NOT contain spaces." sqref="Q3:AC4 P1:P4 V17:V1048576 T17:T1048576 R17:R1048576 P14:P1048576 U5:U1048576 Q5:Q1048576 S5:S1048576 W5:AC1048576" xr:uid="{6A2E33D8-FA56-4641-925E-057F26781D87}"/>
    <dataValidation type="custom" allowBlank="1" showInputMessage="1" showErrorMessage="1" errorTitle="Binomial Naming" error="Species name must start with the name of it's genus." promptTitle="binomial" sqref="AD4 AD17 AD6 AD8:AD10" xr:uid="{AF760D63-F478-4C14-A6AA-B9452CBA9183}">
      <formula1>OR(LEFT(#REF!,LEN(#REF!))=#REF!,#REF!="Species")</formula1>
    </dataValidation>
    <dataValidation type="custom" allowBlank="1" showInputMessage="1" showErrorMessage="1" errorTitle="Binomial Naming" error="Species name must start with the name of it's genus." promptTitle="binomial" sqref="AD1:AD3" xr:uid="{42D1710F-DB36-4E29-AF2B-E8CB812825EB}">
      <formula1>OR(LEFT(AD1048575,LEN(AB1048575))=AB1048575,AD1048575="Species")</formula1>
    </dataValidation>
    <dataValidation type="custom" allowBlank="1" showInputMessage="1" showErrorMessage="1" errorTitle="Binomial Naming" error="Species name must start with the name of it's genus." promptTitle="binomial" sqref="AD7" xr:uid="{563B929A-9505-4FDA-8DDD-95BB8358AC73}">
      <formula1>OR(LEFT(AD2,LEN(AB2))=AB2,AD2="Species")</formula1>
    </dataValidation>
    <dataValidation type="custom" allowBlank="1" showInputMessage="1" showErrorMessage="1" errorTitle="Binomial Naming" error="Species name must start with the name of it's genus." promptTitle="binomial" sqref="AD11:AD13" xr:uid="{011B37C1-45E7-405A-95ED-19592FDAC77B}">
      <formula1>OR(LEFT(AD5,LEN(AB5))=AB5,AD5="Species")</formula1>
    </dataValidation>
    <dataValidation type="custom" allowBlank="1" showInputMessage="1" showErrorMessage="1" errorTitle="Binomial Naming" error="Species name must start with the name of it's genus." promptTitle="binomial" sqref="AD5" xr:uid="{488004FF-5352-41F3-877F-B713B7382A9E}">
      <formula1>OR(LEFT(AD4,LEN(AB4))=AB4,AD4="Species")</formula1>
    </dataValidation>
    <dataValidation type="custom" allowBlank="1" showInputMessage="1" showErrorMessage="1" errorTitle="Binomial Naming" error="Species name must start with the name of it's genus." promptTitle="binomial" sqref="AD18:AD1048576" xr:uid="{5FC9B12C-6D3B-43F1-A25A-49EE64368F6D}">
      <formula1>OR(LEFT(AD14,LEN(AB14))=AB14,AD14="Species")</formula1>
    </dataValidation>
    <dataValidation type="custom" allowBlank="1" showInputMessage="1" showErrorMessage="1" errorTitle="Binomial Naming" error="Species name must start with the name of it's genus." promptTitle="binomial" sqref="AD14:AD16" xr:uid="{D026B034-6CE9-4B45-9377-DA011FD8B480}">
      <formula1>OR(LEFT(AD11,LEN(AB11))=AB11,AD11="Species")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F1C3270F-26E1-4E1B-ADA6-4DA2F4E28118}">
          <x14:formula1>
            <xm:f>'Menu Items (Do not change)'!$E:$E</xm:f>
          </x14:formula1>
          <xm:sqref>AM1:AM2 AM4:AM1048576</xm:sqref>
        </x14:dataValidation>
        <x14:dataValidation type="list" errorStyle="warning" allowBlank="1" showInputMessage="1" showErrorMessage="1" xr:uid="{E5A1FF65-65E7-4B2F-90AE-6C528B973112}">
          <x14:formula1>
            <xm:f>'Menu Items (Do not change)'!$D:$D</xm:f>
          </x14:formula1>
          <xm:sqref>AL1:AL2 AL4:AL1048576</xm:sqref>
        </x14:dataValidation>
        <x14:dataValidation type="list" allowBlank="1" showInputMessage="1" showErrorMessage="1" xr:uid="{2FB4D3CB-44DB-4827-BD8B-89986105425B}">
          <x14:formula1>
            <xm:f>'Menu Items (Do not change)'!$A:$A</xm:f>
          </x14:formula1>
          <xm:sqref>AI1:AI1048576</xm:sqref>
        </x14:dataValidation>
        <x14:dataValidation type="list" allowBlank="1" showInputMessage="1" showErrorMessage="1" xr:uid="{4FCA44D4-CECE-4AEC-9BBC-E8A6EDB77DFF}">
          <x14:formula1>
            <xm:f>'Menu Items (Do not change)'!$B:$B</xm:f>
          </x14:formula1>
          <xm:sqref>AJ1:AJ1048576</xm:sqref>
        </x14:dataValidation>
        <x14:dataValidation type="list" allowBlank="1" showInputMessage="1" showErrorMessage="1" xr:uid="{3C3BD910-3333-4674-9948-5F9C68516F8B}">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2026-10-05T07:25:18Z</dcterms:modified>
</cp:coreProperties>
</file>