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Data Drive\Data\Project\ICTV\Proposals Secretary\Taxonomy proposals\TPs 2026\M_received\"/>
    </mc:Choice>
  </mc:AlternateContent>
  <xr:revisionPtr revIDLastSave="0" documentId="13_ncr:1_{B2DAB10C-E78B-46D5-9B2F-6BE0CCF39562}" xr6:coauthVersionLast="47" xr6:coauthVersionMax="47" xr10:uidLastSave="{00000000-0000-0000-0000-000000000000}"/>
  <bookViews>
    <workbookView xWindow="34545" yWindow="2520" windowWidth="23010" windowHeight="1221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E1" i="1" l="1" a="1"/>
  <c r="AE1" i="1" l="1"/>
  <c r="AE2" i="1" l="1"/>
  <c r="AF2" i="1" s="1"/>
  <c r="P2" i="1" s="1"/>
  <c r="P1" i="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<sst xmlns="http://schemas.openxmlformats.org/spreadsheetml/2006/main" count="314" uniqueCount="149">
  <si>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</si>
  <si>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</si>
  <si>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</si>
  <si>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</si>
  <si>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</si>
  <si>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</si>
  <si>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</si>
  <si>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</si>
  <si>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</si>
  <si>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</si>
  <si>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</si>
  <si>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</si>
  <si>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</si>
  <si>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</si>
  <si>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</si>
  <si>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</si>
  <si>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</si>
  <si>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</si>
  <si>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</si>
  <si>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</si>
  <si>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</si>
  <si>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</si>
  <si>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</si>
  <si>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</si>
  <si>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</si>
  <si>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</si>
  <si>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</si>
  <si>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</si>
  <si>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</si>
  <si>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</si>
  <si>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</si>
  <si>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</si>
  <si>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</si>
  <si>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</si>
  <si>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</si>
  <si>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</si>
  <si>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</si>
  <si>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</si>
  <si>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</si>
  <si>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</si>
  <si>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</si>
  <si>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</si>
  <si>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</si>
  <si>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</si>
  <si>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</si>
  <si>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</si>
  <si>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</si>
  <si>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</si>
  <si>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</si>
  <si>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</si>
  <si>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</si>
  <si>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</si>
  <si>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</si>
  <si>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</si>
  <si>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</si>
  <si>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</si>
  <si>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</si>
  <si>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</si>
  <si>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</si>
  <si>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</si>
  <si>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</si>
  <si>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</si>
  <si>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</si>
  <si>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</si>
  <si>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</si>
  <si>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</si>
  <si>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</si>
  <si>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</si>
  <si>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</si>
  <si>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</si>
  <si>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</si>
  <si>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</si>
  <si>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</si>
  <si>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</si>
  <si>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</si>
  <si>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</si>
  <si>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</si>
  <si>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</si>
  <si>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</si>
  <si>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</si>
  <si>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</si>
  <si>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</si>
  <si>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</si>
  <si>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</si>
  <si>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</si>
  <si>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</si>
  <si>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</si>
  <si>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</si>
  <si>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</si>
  <si>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</si>
  <si>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</si>
  <si>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</si>
  <si>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</si>
  <si>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</si>
  <si>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</si>
  <si>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</si>
  <si>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</si>
  <si>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</si>
  <si>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</si>
  <si>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</si>
  <si>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</si>
  <si>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</si>
  <si>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</si>
  <si>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</si>
  <si>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</si>
  <si>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</si>
  <si>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</si>
  <si>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</si>
  <si>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</si>
  <si>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</si>
  <si>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</si>
  <si>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</si>
  <si>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</si>
  <si>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</si>
  <si>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</si>
  <si>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</si>
  <si>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Riboviria</t>
  </si>
  <si>
    <t>Orthornavirae</t>
  </si>
  <si>
    <t>Negarnaviricota</t>
  </si>
  <si>
    <t>Haploviricotina</t>
  </si>
  <si>
    <t>Monjiviricetes</t>
  </si>
  <si>
    <t>Mononegavirales</t>
  </si>
  <si>
    <t>Rhabdoviridae</t>
  </si>
  <si>
    <t>Alpharhabdovirinae</t>
  </si>
  <si>
    <t>Cetarhavirus</t>
  </si>
  <si>
    <t>Cetarhavirus laganorhynchus</t>
  </si>
  <si>
    <t>Cetarhavirus lagenorhynchus</t>
  </si>
  <si>
    <t>Chiroprhavirus</t>
  </si>
  <si>
    <t>Chiroprhavirus epitesicus</t>
  </si>
  <si>
    <t>Chiroprhavirus eptesicus</t>
  </si>
  <si>
    <t>Scophrhavirus</t>
  </si>
  <si>
    <t>Scophrhavirus chanodychthys</t>
  </si>
  <si>
    <t>Scophrhavirus chanodichthys</t>
  </si>
  <si>
    <t>Alphaplatrhavirus</t>
  </si>
  <si>
    <t>Alphaplatrhavirus nodulosis</t>
  </si>
  <si>
    <t>Alphaplatrhavirus nodulosus</t>
  </si>
  <si>
    <t>Betaplatrhavirus</t>
  </si>
  <si>
    <t>Betaplatrhavirus sphaeroidotrema</t>
  </si>
  <si>
    <t>Betaplatrhavirus sphaeridiotrema</t>
  </si>
  <si>
    <t>Betarhabdovirinae</t>
  </si>
  <si>
    <t>Alphacytorhabdovirus</t>
  </si>
  <si>
    <t>Alphacytorhabdovirus alphachysanthemi</t>
  </si>
  <si>
    <t>Alphacytorhabdovirus alphachrysanthemi</t>
  </si>
  <si>
    <t>Alphagymnorhavirus</t>
  </si>
  <si>
    <t>Alphagymnorhavirus piniyunannensis</t>
  </si>
  <si>
    <t>Alphagymnorhavirus piniyunnanensis</t>
  </si>
  <si>
    <t>Alphanucleorhabdovirus</t>
  </si>
  <si>
    <t>Alphanucleorhabdovirus xinjianensis</t>
  </si>
  <si>
    <t>Alphanucleorhabdovirus xinjiangensis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</si>
</sst>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scheme val="minor"/>
    </font>
    <font>
      <b/>
      <i/>
      <sz val="12"/>
      <color rgb="FF7030A0"/>
      <name val="Calibri"/>
      <family val="2"/>
      <scheme val="minor"/>
    </font>
    <font>
      <b/>
      <i/>
      <sz val="12"/>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2">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0" fillId="4" borderId="1" xfId="0" applyFont="1" applyFill="1" applyBorder="1"/>
    <xf numFmtId="0" fontId="31" fillId="7" borderId="1" xfId="0" applyFont="1" applyFill="1" applyBorder="1"/>
    <xf numFmtId="0" fontId="32" fillId="6" borderId="1" xfId="0" applyFont="1" applyFill="1" applyBorder="1"/>
    <xf numFmtId="0" fontId="30" fillId="7"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9921875" defaultRowHeight="15.6"/>
  <cols>
    <col min="1" max="1" width="2.69921875" customWidth="1"/>
    <col min="2" max="2" width="173.5" customWidth="1"/>
  </cols>
  <sheetData>
    <row r="1" spans="2:2" ht="37.200000000000003" customHeight="1">
      <c r="B1" s="33" t="s">
        <v>113</v>
      </c>
    </row>
    <row r="2" spans="2:2" ht="265.2">
      <c r="B2" s="3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12"/>
  <sheetViews>
    <sheetView tabSelected="1" topLeftCell="Y1" zoomScale="77" zoomScaleNormal="77" workbookViewId="0">
      <pane ySplit="4" topLeftCell="A5" activePane="bottomLeft" state="frozen"/>
      <selection pane="bottomLeft" activeCell="Y5" sqref="Y5"/>
    </sheetView>
  </sheetViews>
  <sheetFormatPr defaultColWidth="11.19921875" defaultRowHeight="15.6"/>
  <cols>
    <col min="1" max="1" width="15" style="2" bestFit="1" customWidth="1"/>
    <col min="2" max="2" width="9" style="2" bestFit="1" customWidth="1"/>
    <col min="3" max="3" width="8.19921875" style="2" bestFit="1" customWidth="1"/>
    <col min="4" max="4" width="11.19921875" style="2" bestFit="1" customWidth="1"/>
    <col min="5" max="15" width="10.69921875" style="2"/>
    <col min="16" max="16" width="17" style="14" customWidth="1"/>
    <col min="17" max="29" width="10.69921875" style="14"/>
    <col min="30" max="30" width="10.69921875" style="26"/>
    <col min="31" max="31" width="31.19921875" style="4" customWidth="1"/>
    <col min="32" max="32" width="27.69921875" style="4" customWidth="1"/>
    <col min="33" max="33" width="16.19921875" style="4" customWidth="1"/>
    <col min="34" max="34" width="27.19921875" style="4" bestFit="1" customWidth="1"/>
    <col min="35" max="35" width="17.19921875" style="4" bestFit="1" customWidth="1"/>
    <col min="36" max="36" width="20.19921875" style="4" bestFit="1" customWidth="1"/>
    <col min="37" max="37" width="12.5" style="4" bestFit="1" customWidth="1"/>
    <col min="38" max="39" width="10.69921875" style="15"/>
    <col min="40" max="40" width="56.69921875" style="1" customWidth="1"/>
  </cols>
  <sheetData>
    <row r="1" spans="1:41" s="17" customFormat="1" ht="23.4">
      <c r="A1" s="18" t="s">
        <v>81</v>
      </c>
      <c r="B1" s="49" t="s">
        <v>112</v>
      </c>
      <c r="C1" s="49"/>
      <c r="D1" s="49"/>
      <c r="E1" s="50" t="str">
        <f ca="1">IF(LEN(cellFilenameFormatErrors)=0,LEFT(cellBaseFilename,9),"Code is automatically derived from the filename: 'YEAR.###X.[STATUS.][v#.]DESCRIPTION.xlsx', X=SC code")</f>
        <v>2026.005M</v>
      </c>
      <c r="F1" s="50"/>
      <c r="G1" s="50"/>
      <c r="H1" s="50"/>
      <c r="I1" s="50"/>
      <c r="J1" s="50"/>
      <c r="K1" s="50"/>
      <c r="L1" s="50"/>
      <c r="M1" s="50"/>
      <c r="N1" s="50"/>
      <c r="O1" s="50"/>
      <c r="P1" s="40"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41"/>
      <c r="R1" s="41"/>
      <c r="S1" s="41"/>
      <c r="T1" s="41"/>
      <c r="U1" s="41"/>
      <c r="V1" s="41"/>
      <c r="W1" s="41"/>
      <c r="X1" s="41"/>
      <c r="Y1" s="41"/>
      <c r="Z1" s="41"/>
      <c r="AA1" s="41"/>
      <c r="AB1" s="41"/>
      <c r="AC1" s="41"/>
      <c r="AD1" s="29" t="s">
        <v>28</v>
      </c>
      <c r="AE1" s="25" t="str" cm="1">
        <f t="array" aca="1" ref="AE1" ca="1">MID(CELL("filename",'Proposal Template'!$B$1),SEARCH("[",CELL("filename",'Proposal Template'!$B$1))+1, SEARCH("]",CELL("filename",'Proposal Template'!$B$1))-SEARCH("[",CELL("filename",'Proposal Template'!$B$1))-1)</f>
        <v>2026.005M.N.Rhabdoviridae_8sp_rename.xlsx</v>
      </c>
      <c r="AF1" s="23"/>
      <c r="AG1" s="16"/>
      <c r="AH1" s="16"/>
      <c r="AI1" s="16"/>
      <c r="AJ1" s="16"/>
      <c r="AK1" s="16"/>
      <c r="AL1" s="16"/>
      <c r="AM1" s="16"/>
      <c r="AN1" s="16"/>
      <c r="AO1"/>
    </row>
    <row r="2" spans="1:41" ht="18">
      <c r="A2" s="18" t="s">
        <v>115</v>
      </c>
      <c r="B2" s="49" t="s">
        <v>111</v>
      </c>
      <c r="C2" s="49"/>
      <c r="D2" s="49"/>
      <c r="E2" s="51"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Animal dsRNA and -ssRNA (M) proposals</v>
      </c>
      <c r="F2" s="51"/>
      <c r="G2" s="51"/>
      <c r="H2" s="51"/>
      <c r="I2" s="51"/>
      <c r="J2" s="51"/>
      <c r="K2" s="51"/>
      <c r="L2" s="51"/>
      <c r="M2" s="51"/>
      <c r="N2" s="51"/>
      <c r="O2" s="51"/>
      <c r="P2" s="42" t="str">
        <f ca="1">_xlfn.CONCAT(
IF(NOT(ISERROR(AF2)),"","Study Section code ('"&amp;AE2&amp;"') is not valid; ")
)</f>
        <v/>
      </c>
      <c r="Q2" s="43"/>
      <c r="R2" s="43"/>
      <c r="S2" s="43"/>
      <c r="T2" s="43"/>
      <c r="U2" s="43"/>
      <c r="V2" s="43"/>
      <c r="W2" s="43"/>
      <c r="X2" s="43"/>
      <c r="Y2" s="43"/>
      <c r="Z2" s="43"/>
      <c r="AA2" s="43"/>
      <c r="AB2" s="43"/>
      <c r="AC2" s="43"/>
      <c r="AD2" s="30" t="s">
        <v>28</v>
      </c>
      <c r="AE2" s="24" t="str">
        <f ca="1">MID(AE1,9,1)</f>
        <v>M</v>
      </c>
      <c r="AF2" s="24" t="str">
        <f ca="1">VLOOKUP(AE2,studySectionCodeLUT,2,FALSE)</f>
        <v>Animal dsRNA and -ssRNA (M) proposals</v>
      </c>
      <c r="AG2" s="3"/>
      <c r="AH2" s="3"/>
      <c r="AI2" s="3"/>
      <c r="AJ2" s="3"/>
      <c r="AK2" s="3"/>
      <c r="AL2" s="3"/>
      <c r="AM2" s="3"/>
      <c r="AN2" s="3"/>
    </row>
    <row r="3" spans="1:41" ht="36" customHeight="1">
      <c r="A3" s="44" t="s">
        <v>21</v>
      </c>
      <c r="B3" s="44"/>
      <c r="C3" s="44"/>
      <c r="D3" s="44"/>
      <c r="E3" s="44"/>
      <c r="F3" s="44"/>
      <c r="G3" s="44"/>
      <c r="H3" s="44"/>
      <c r="I3" s="44"/>
      <c r="J3" s="44"/>
      <c r="K3" s="44"/>
      <c r="L3" s="44"/>
      <c r="M3" s="44"/>
      <c r="N3" s="44"/>
      <c r="O3" s="44"/>
      <c r="P3" s="45" t="s">
        <v>22</v>
      </c>
      <c r="Q3" s="45"/>
      <c r="R3" s="45"/>
      <c r="S3" s="45"/>
      <c r="T3" s="45"/>
      <c r="U3" s="45"/>
      <c r="V3" s="45"/>
      <c r="W3" s="45"/>
      <c r="X3" s="45"/>
      <c r="Y3" s="45"/>
      <c r="Z3" s="45"/>
      <c r="AA3" s="45"/>
      <c r="AB3" s="45"/>
      <c r="AC3" s="45"/>
      <c r="AD3" s="45"/>
      <c r="AE3" s="46" t="s">
        <v>110</v>
      </c>
      <c r="AF3" s="47"/>
      <c r="AG3" s="47"/>
      <c r="AH3" s="47"/>
      <c r="AI3" s="47"/>
      <c r="AJ3" s="47"/>
      <c r="AK3" s="48"/>
      <c r="AL3" s="38" t="s">
        <v>109</v>
      </c>
      <c r="AM3" s="39"/>
      <c r="AN3" s="31" t="s">
        <v>23</v>
      </c>
    </row>
    <row r="4" spans="1:41" s="8" customFormat="1" ht="31.95"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A5" s="34" t="s">
        <v>116</v>
      </c>
      <c r="C5" s="34" t="s">
        <v>117</v>
      </c>
      <c r="D5" s="34"/>
      <c r="E5" s="34" t="s">
        <v>118</v>
      </c>
      <c r="F5" s="34" t="s">
        <v>119</v>
      </c>
      <c r="G5" s="34" t="s">
        <v>120</v>
      </c>
      <c r="H5" s="34"/>
      <c r="I5" s="34" t="s">
        <v>121</v>
      </c>
      <c r="J5" s="34"/>
      <c r="K5" s="34" t="s">
        <v>122</v>
      </c>
      <c r="L5" s="34" t="s">
        <v>123</v>
      </c>
      <c r="M5" s="34" t="s">
        <v>124</v>
      </c>
      <c r="N5" s="34"/>
      <c r="O5" s="34" t="s">
        <v>125</v>
      </c>
      <c r="P5" s="37" t="s">
        <v>116</v>
      </c>
      <c r="R5" s="37" t="s">
        <v>117</v>
      </c>
      <c r="T5" s="37" t="s">
        <v>118</v>
      </c>
      <c r="U5" s="37" t="s">
        <v>119</v>
      </c>
      <c r="V5" s="37" t="s">
        <v>120</v>
      </c>
      <c r="W5" s="37"/>
      <c r="X5" s="37" t="s">
        <v>121</v>
      </c>
      <c r="Y5" s="37"/>
      <c r="Z5" s="37" t="s">
        <v>122</v>
      </c>
      <c r="AA5" s="37" t="s">
        <v>123</v>
      </c>
      <c r="AB5" s="37" t="s">
        <v>124</v>
      </c>
      <c r="AC5" s="37"/>
      <c r="AD5" s="35" t="s">
        <v>126</v>
      </c>
      <c r="AE5" s="36"/>
      <c r="AL5" s="15" t="s">
        <v>37</v>
      </c>
      <c r="AM5" s="15" t="s">
        <v>28</v>
      </c>
    </row>
    <row r="6" spans="1:41">
      <c r="A6" s="2" t="s">
        <v>116</v>
      </c>
      <c r="C6" s="2" t="s">
        <v>117</v>
      </c>
      <c r="E6" s="2" t="s">
        <v>118</v>
      </c>
      <c r="F6" s="2" t="s">
        <v>119</v>
      </c>
      <c r="G6" s="2" t="s">
        <v>120</v>
      </c>
      <c r="I6" s="2" t="s">
        <v>121</v>
      </c>
      <c r="K6" s="2" t="s">
        <v>122</v>
      </c>
      <c r="L6" s="2" t="s">
        <v>123</v>
      </c>
      <c r="M6" s="2" t="s">
        <v>127</v>
      </c>
      <c r="O6" s="2" t="s">
        <v>128</v>
      </c>
      <c r="P6" s="14" t="s">
        <v>116</v>
      </c>
      <c r="R6" s="14" t="s">
        <v>117</v>
      </c>
      <c r="T6" s="14" t="s">
        <v>118</v>
      </c>
      <c r="U6" s="14" t="s">
        <v>119</v>
      </c>
      <c r="V6" s="14" t="s">
        <v>120</v>
      </c>
      <c r="X6" s="14" t="s">
        <v>121</v>
      </c>
      <c r="Z6" s="14" t="s">
        <v>122</v>
      </c>
      <c r="AA6" s="14" t="s">
        <v>123</v>
      </c>
      <c r="AB6" s="14" t="s">
        <v>127</v>
      </c>
      <c r="AD6" s="35" t="s">
        <v>129</v>
      </c>
      <c r="AE6" s="36"/>
      <c r="AL6" s="15" t="s">
        <v>37</v>
      </c>
      <c r="AM6" s="15" t="s">
        <v>28</v>
      </c>
    </row>
    <row r="7" spans="1:41">
      <c r="A7" s="2" t="s">
        <v>116</v>
      </c>
      <c r="C7" s="2" t="s">
        <v>117</v>
      </c>
      <c r="E7" s="2" t="s">
        <v>118</v>
      </c>
      <c r="F7" s="2" t="s">
        <v>119</v>
      </c>
      <c r="G7" s="2" t="s">
        <v>120</v>
      </c>
      <c r="I7" s="2" t="s">
        <v>121</v>
      </c>
      <c r="K7" s="2" t="s">
        <v>122</v>
      </c>
      <c r="L7" s="2" t="s">
        <v>123</v>
      </c>
      <c r="M7" s="2" t="s">
        <v>130</v>
      </c>
      <c r="O7" s="2" t="s">
        <v>131</v>
      </c>
      <c r="P7" s="14" t="s">
        <v>116</v>
      </c>
      <c r="R7" s="14" t="s">
        <v>117</v>
      </c>
      <c r="T7" s="14" t="s">
        <v>118</v>
      </c>
      <c r="U7" s="14" t="s">
        <v>119</v>
      </c>
      <c r="V7" s="14" t="s">
        <v>120</v>
      </c>
      <c r="X7" s="14" t="s">
        <v>121</v>
      </c>
      <c r="Z7" s="14" t="s">
        <v>122</v>
      </c>
      <c r="AA7" s="14" t="s">
        <v>123</v>
      </c>
      <c r="AB7" s="14" t="s">
        <v>130</v>
      </c>
      <c r="AD7" s="35" t="s">
        <v>132</v>
      </c>
      <c r="AE7" s="36"/>
      <c r="AL7" s="15" t="s">
        <v>37</v>
      </c>
      <c r="AM7" s="15" t="s">
        <v>28</v>
      </c>
    </row>
    <row r="8" spans="1:41">
      <c r="A8" s="2" t="s">
        <v>116</v>
      </c>
      <c r="C8" s="2" t="s">
        <v>117</v>
      </c>
      <c r="E8" s="2" t="s">
        <v>118</v>
      </c>
      <c r="F8" s="2" t="s">
        <v>119</v>
      </c>
      <c r="G8" s="2" t="s">
        <v>120</v>
      </c>
      <c r="I8" s="2" t="s">
        <v>121</v>
      </c>
      <c r="K8" s="2" t="s">
        <v>122</v>
      </c>
      <c r="M8" s="2" t="s">
        <v>133</v>
      </c>
      <c r="O8" s="2" t="s">
        <v>134</v>
      </c>
      <c r="P8" s="14" t="s">
        <v>116</v>
      </c>
      <c r="R8" s="14" t="s">
        <v>117</v>
      </c>
      <c r="T8" s="14" t="s">
        <v>118</v>
      </c>
      <c r="U8" s="14" t="s">
        <v>119</v>
      </c>
      <c r="V8" s="14" t="s">
        <v>120</v>
      </c>
      <c r="X8" s="14" t="s">
        <v>121</v>
      </c>
      <c r="Z8" s="14" t="s">
        <v>122</v>
      </c>
      <c r="AB8" s="14" t="s">
        <v>133</v>
      </c>
      <c r="AD8" s="35" t="s">
        <v>135</v>
      </c>
      <c r="AE8" s="36"/>
      <c r="AL8" s="15" t="s">
        <v>37</v>
      </c>
      <c r="AM8" s="15" t="s">
        <v>28</v>
      </c>
    </row>
    <row r="9" spans="1:41">
      <c r="A9" s="2" t="s">
        <v>116</v>
      </c>
      <c r="C9" s="2" t="s">
        <v>117</v>
      </c>
      <c r="E9" s="2" t="s">
        <v>118</v>
      </c>
      <c r="F9" s="2" t="s">
        <v>119</v>
      </c>
      <c r="G9" s="2" t="s">
        <v>120</v>
      </c>
      <c r="I9" s="2" t="s">
        <v>121</v>
      </c>
      <c r="K9" s="2" t="s">
        <v>122</v>
      </c>
      <c r="M9" s="2" t="s">
        <v>136</v>
      </c>
      <c r="O9" s="2" t="s">
        <v>137</v>
      </c>
      <c r="P9" s="14" t="s">
        <v>116</v>
      </c>
      <c r="R9" s="14" t="s">
        <v>117</v>
      </c>
      <c r="T9" s="14" t="s">
        <v>118</v>
      </c>
      <c r="U9" s="14" t="s">
        <v>119</v>
      </c>
      <c r="V9" s="14" t="s">
        <v>120</v>
      </c>
      <c r="X9" s="14" t="s">
        <v>121</v>
      </c>
      <c r="Z9" s="14" t="s">
        <v>122</v>
      </c>
      <c r="AB9" s="14" t="s">
        <v>136</v>
      </c>
      <c r="AD9" s="35" t="s">
        <v>138</v>
      </c>
      <c r="AE9" s="36"/>
      <c r="AL9" s="15" t="s">
        <v>37</v>
      </c>
      <c r="AM9" s="15" t="s">
        <v>28</v>
      </c>
    </row>
    <row r="10" spans="1:41">
      <c r="A10" s="2" t="s">
        <v>116</v>
      </c>
      <c r="C10" s="2" t="s">
        <v>117</v>
      </c>
      <c r="E10" s="2" t="s">
        <v>118</v>
      </c>
      <c r="F10" s="2" t="s">
        <v>119</v>
      </c>
      <c r="G10" s="2" t="s">
        <v>120</v>
      </c>
      <c r="I10" s="2" t="s">
        <v>121</v>
      </c>
      <c r="K10" s="2" t="s">
        <v>122</v>
      </c>
      <c r="L10" s="2" t="s">
        <v>139</v>
      </c>
      <c r="M10" s="2" t="s">
        <v>140</v>
      </c>
      <c r="O10" s="2" t="s">
        <v>141</v>
      </c>
      <c r="P10" s="14" t="s">
        <v>116</v>
      </c>
      <c r="R10" s="14" t="s">
        <v>117</v>
      </c>
      <c r="T10" s="14" t="s">
        <v>118</v>
      </c>
      <c r="U10" s="14" t="s">
        <v>119</v>
      </c>
      <c r="V10" s="14" t="s">
        <v>120</v>
      </c>
      <c r="X10" s="14" t="s">
        <v>121</v>
      </c>
      <c r="Z10" s="14" t="s">
        <v>122</v>
      </c>
      <c r="AA10" s="14" t="s">
        <v>139</v>
      </c>
      <c r="AB10" s="14" t="s">
        <v>140</v>
      </c>
      <c r="AD10" s="35" t="s">
        <v>142</v>
      </c>
      <c r="AE10" s="36"/>
      <c r="AL10" s="15" t="s">
        <v>37</v>
      </c>
      <c r="AM10" s="15" t="s">
        <v>28</v>
      </c>
    </row>
    <row r="11" spans="1:41">
      <c r="A11" s="2" t="s">
        <v>116</v>
      </c>
      <c r="C11" s="2" t="s">
        <v>117</v>
      </c>
      <c r="E11" s="2" t="s">
        <v>118</v>
      </c>
      <c r="F11" s="2" t="s">
        <v>119</v>
      </c>
      <c r="G11" s="2" t="s">
        <v>120</v>
      </c>
      <c r="I11" s="2" t="s">
        <v>121</v>
      </c>
      <c r="K11" s="2" t="s">
        <v>122</v>
      </c>
      <c r="L11" s="2" t="s">
        <v>139</v>
      </c>
      <c r="M11" s="2" t="s">
        <v>143</v>
      </c>
      <c r="O11" s="2" t="s">
        <v>144</v>
      </c>
      <c r="P11" s="14" t="s">
        <v>116</v>
      </c>
      <c r="R11" s="14" t="s">
        <v>117</v>
      </c>
      <c r="T11" s="14" t="s">
        <v>118</v>
      </c>
      <c r="U11" s="14" t="s">
        <v>119</v>
      </c>
      <c r="V11" s="14" t="s">
        <v>120</v>
      </c>
      <c r="X11" s="14" t="s">
        <v>121</v>
      </c>
      <c r="Z11" s="14" t="s">
        <v>122</v>
      </c>
      <c r="AA11" s="14" t="s">
        <v>139</v>
      </c>
      <c r="AB11" s="14" t="s">
        <v>143</v>
      </c>
      <c r="AD11" s="35" t="s">
        <v>145</v>
      </c>
      <c r="AE11" s="36"/>
      <c r="AL11" s="15" t="s">
        <v>37</v>
      </c>
      <c r="AM11" s="15" t="s">
        <v>28</v>
      </c>
    </row>
    <row r="12" spans="1:41">
      <c r="A12" s="2" t="s">
        <v>116</v>
      </c>
      <c r="C12" s="2" t="s">
        <v>117</v>
      </c>
      <c r="E12" s="2" t="s">
        <v>118</v>
      </c>
      <c r="F12" s="2" t="s">
        <v>119</v>
      </c>
      <c r="G12" s="2" t="s">
        <v>120</v>
      </c>
      <c r="I12" s="2" t="s">
        <v>121</v>
      </c>
      <c r="K12" s="2" t="s">
        <v>122</v>
      </c>
      <c r="L12" s="2" t="s">
        <v>139</v>
      </c>
      <c r="M12" s="2" t="s">
        <v>146</v>
      </c>
      <c r="O12" s="2" t="s">
        <v>147</v>
      </c>
      <c r="P12" s="14" t="s">
        <v>116</v>
      </c>
      <c r="R12" s="14" t="s">
        <v>117</v>
      </c>
      <c r="T12" s="14" t="s">
        <v>118</v>
      </c>
      <c r="U12" s="14" t="s">
        <v>119</v>
      </c>
      <c r="V12" s="14" t="s">
        <v>120</v>
      </c>
      <c r="X12" s="14" t="s">
        <v>121</v>
      </c>
      <c r="Z12" s="14" t="s">
        <v>122</v>
      </c>
      <c r="AA12" s="14" t="s">
        <v>139</v>
      </c>
      <c r="AB12" s="14" t="s">
        <v>146</v>
      </c>
      <c r="AD12" s="35" t="s">
        <v>148</v>
      </c>
      <c r="AE12" s="36"/>
      <c r="AL12" s="15" t="s">
        <v>37</v>
      </c>
      <c r="AM12"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Q3:AC1048576 P1:P1048576" xr:uid="{E28B2548-7112-D542-A592-7F8E7C97D14F}"/>
    <dataValidation type="custom" allowBlank="1" showInputMessage="1" showErrorMessage="1" errorTitle="Binomial Naming" error="Species name must start with the name of it's genus." promptTitle="binomial" sqref="AD5:AD1048576 AD1:AD3"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AM4:AM1048576 AM1:AM2</xm:sqref>
        </x14:dataValidation>
        <x14:dataValidation type="list" errorStyle="warning" allowBlank="1" showInputMessage="1" showErrorMessage="1" xr:uid="{D4A1542F-405E-D64A-BE3C-CC6C4DBA969B}">
          <x14:formula1>
            <xm:f>'Menu Items (Do not change)'!$D:$D</xm:f>
          </x14:formula1>
          <xm:sqref>AL4:AL1048576 AL1:AL2</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9921875" defaultRowHeight="15.6"/>
  <cols>
    <col min="1" max="1" width="16" bestFit="1" customWidth="1"/>
    <col min="2" max="2" width="18.69921875" bestFit="1" customWidth="1"/>
    <col min="3" max="3" width="22.69921875" bestFit="1" customWidth="1"/>
    <col min="4" max="5" width="13.19921875" bestFit="1" customWidth="1"/>
    <col min="6" max="6" width="2.69921875" customWidth="1"/>
    <col min="7" max="7" width="43.699218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Peter Simmonds</cp:lastModifiedBy>
  <dcterms:created xsi:type="dcterms:W3CDTF">2023-02-08T19:24:03Z</dcterms:created>
  <dcterms:modified xsi:type="dcterms:W3CDTF">2026-10-02T06:42:48Z</dcterms:modified>
</cp:coreProperties>
</file>