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96" documentId="8_{9DAEDAF3-2FC7-4246-91F3-92CC2C3AC130}" xr6:coauthVersionLast="47" xr6:coauthVersionMax="47" xr10:uidLastSave="{597B2D68-1331-4FC7-B702-DE236C6EB238}"/>
  <bookViews>
    <workbookView xWindow="-120" yWindow="-120" windowWidth="29040" windowHeight="157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<sst xmlns="http://schemas.openxmlformats.org/spreadsheetml/2006/main" count="297" uniqueCount="167">
  <si>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</si>
  <si>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</si>
  <si>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</si>
  <si>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</si>
  <si>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</si>
  <si>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</si>
  <si>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</si>
  <si>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</si>
  <si>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</si>
  <si>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</si>
  <si>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</si>
  <si>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</si>
  <si>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</si>
  <si>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</si>
  <si>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</si>
  <si>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</si>
  <si>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</si>
  <si>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</si>
  <si>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</si>
  <si>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</si>
  <si>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</si>
  <si>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</si>
  <si>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</si>
  <si>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</si>
  <si>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</si>
  <si>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</si>
  <si>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Create new</t>
  </si>
  <si>
    <t>species</t>
  </si>
  <si>
    <t>CCG</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</si>
  <si>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</si>
  <si>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</si>
  <si>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</si>
  <si>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</si>
  <si>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</si>
  <si>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</si>
  <si>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</si>
  <si>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</si>
  <si>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</si>
  <si>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</si>
  <si>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</si>
  <si>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</si>
  <si>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</si>
  <si>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</si>
  <si>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</si>
  <si>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</si>
  <si>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</si>
  <si>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</si>
  <si>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</si>
  <si>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</si>
  <si>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</si>
  <si>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</si>
  <si>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</si>
  <si>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</si>
  <si>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</si>
  <si>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</si>
  <si>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</si>
  <si>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</si>
  <si>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</si>
  <si>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</si>
  <si>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</si>
  <si>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</si>
  <si>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</si>
  <si>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</si>
  <si>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</si>
  <si>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</si>
  <si>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</si>
  <si>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</si>
  <si>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</si>
  <si>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</si>
  <si>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</si>
  <si>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</si>
  <si>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</si>
  <si>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</si>
  <si>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</si>
  <si>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</si>
  <si>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</si>
  <si>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</si>
  <si>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</si>
  <si>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</si>
  <si>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</si>
  <si>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</si>
  <si>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</si>
  <si>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</si>
  <si>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</si>
  <si>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</si>
  <si>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</si>
  <si>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</si>
  <si>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</si>
  <si>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</si>
  <si>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</si>
  <si>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</si>
  <si>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</si>
  <si>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</si>
  <si>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</si>
  <si>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</si>
  <si>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</si>
  <si>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</si>
  <si>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</si>
  <si>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</si>
  <si>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</si>
  <si>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</si>
  <si>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</si>
  <si>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</si>
  <si>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</si>
  <si>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</si>
  <si>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</si>
  <si>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</si>
  <si>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</si>
  <si>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</si>
  <si>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</si>
  <si>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</si>
  <si>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</si>
  <si>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</si>
  <si>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</si>
  <si>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</si>
  <si>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</si>
  <si>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</si>
  <si>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</si>
  <si>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</si>
  <si>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Hareavirales</t>
  </si>
  <si>
    <t>Phenuiviridae</t>
  </si>
  <si>
    <t>Named after 武漢市 [Wǔhàn], 湖北省 [Húběi Province], China</t>
  </si>
  <si>
    <t>Bĕihăi bunya-like virus 1</t>
  </si>
  <si>
    <t>BBLV1</t>
  </si>
  <si>
    <t>BHTSS17606</t>
  </si>
  <si>
    <t>BBLV2</t>
  </si>
  <si>
    <t>BHZC35426</t>
  </si>
  <si>
    <t>Húběi blood fluke virus 1</t>
  </si>
  <si>
    <t>HBXXC56361</t>
  </si>
  <si>
    <t>Húběi blood fluke virus 2</t>
  </si>
  <si>
    <t>HBXXC60124</t>
  </si>
  <si>
    <t>Metorchi phenuili virus</t>
  </si>
  <si>
    <t>MO1</t>
  </si>
  <si>
    <t>Sphaeridio phenuili virus</t>
  </si>
  <si>
    <t>SP3</t>
  </si>
  <si>
    <t>Wǔhàn millipede virus 1</t>
  </si>
  <si>
    <t>WhMV1</t>
  </si>
  <si>
    <t>WHWG04</t>
  </si>
  <si>
    <t>L: KX884754; S: KX884755</t>
    <phoneticPr fontId="30"/>
  </si>
  <si>
    <t>L: KX884763; S:KX884764</t>
    <phoneticPr fontId="30"/>
  </si>
  <si>
    <t>L: KX884761; S: KX884762</t>
    <phoneticPr fontId="30"/>
  </si>
  <si>
    <t>L: BK059672; S: BK059673</t>
    <phoneticPr fontId="30"/>
  </si>
  <si>
    <t>L: BK059661; S: BK059660</t>
    <phoneticPr fontId="30"/>
  </si>
  <si>
    <t>L: KM817695; S: KX884851</t>
    <phoneticPr fontId="30"/>
  </si>
  <si>
    <t>Named after 北海市 [Bĕihăi], 广西壮族自治区 [Guǎngxī Zhuàng Autonomous Region], China</t>
    <phoneticPr fontId="30"/>
  </si>
  <si>
    <t>Tasokuvirus</t>
  </si>
  <si>
    <t>Tasokuvirus beihaiense</t>
  </si>
  <si>
    <t>Tasokuvirus wuhanense</t>
  </si>
  <si>
    <t xml:space="preserve">Named after the Japanese word “多足 [tasoku]” , meaning  “myriapods” </t>
    <phoneticPr fontId="30"/>
  </si>
  <si>
    <t>archaea</t>
    <phoneticPr fontId="30"/>
  </si>
  <si>
    <t>algae</t>
    <phoneticPr fontId="30"/>
  </si>
  <si>
    <t>Cotylvirus</t>
  </si>
  <si>
    <t>Cotylvirus beihaiense</t>
  </si>
  <si>
    <t>Cotylvirus japonicum</t>
    <phoneticPr fontId="30"/>
  </si>
  <si>
    <t>Cotylvirus schistojap</t>
    <phoneticPr fontId="30"/>
  </si>
  <si>
    <t>Cotylvirus orientalis</t>
    <phoneticPr fontId="30"/>
  </si>
  <si>
    <t>Cotylvirus pseudoglobulus</t>
    <phoneticPr fontId="30"/>
  </si>
  <si>
    <r>
      <t xml:space="preserve">Named after the host </t>
    </r>
    <r>
      <rPr>
        <i/>
        <sz val="12"/>
        <color theme="1"/>
        <rFont val="Calibri"/>
        <family val="3"/>
        <charset val="128"/>
        <scheme val="minor"/>
      </rPr>
      <t>Schistosoma japonicum</t>
    </r>
    <phoneticPr fontId="30"/>
  </si>
  <si>
    <r>
      <t xml:space="preserve">Named after the host </t>
    </r>
    <r>
      <rPr>
        <i/>
        <sz val="12"/>
        <color theme="1"/>
        <rFont val="Calibri"/>
        <family val="3"/>
        <charset val="128"/>
        <scheme val="minor"/>
      </rPr>
      <t>Metorchis orientalis</t>
    </r>
    <phoneticPr fontId="30"/>
  </si>
  <si>
    <r>
      <t xml:space="preserve">Named after the host </t>
    </r>
    <r>
      <rPr>
        <i/>
        <sz val="12"/>
        <color theme="1"/>
        <rFont val="Calibri"/>
        <family val="3"/>
        <charset val="128"/>
        <scheme val="minor"/>
      </rPr>
      <t>Sphaeridiotrema pseudoglobulus</t>
    </r>
    <phoneticPr fontId="30"/>
  </si>
  <si>
    <t>Named after  Kotyle, the Greek word for cup/socket, referencing to ventral sucker of trematodes</t>
    <phoneticPr fontId="30"/>
  </si>
  <si>
    <t>HBFV1</t>
    <phoneticPr fontId="30"/>
  </si>
  <si>
    <t>HBFV2</t>
    <phoneticPr fontId="30"/>
  </si>
  <si>
    <t>MPLV</t>
    <phoneticPr fontId="30"/>
  </si>
  <si>
    <t>SPLV</t>
    <phoneticPr fontId="30"/>
  </si>
  <si>
    <t>Bĕihăi bunya-like virus 2</t>
    <phoneticPr fontId="30"/>
  </si>
  <si>
    <t>L: KX884749; S: KX884750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</si>
</sst>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6"/>
      <name val="Calibri"/>
      <family val="3"/>
      <charset val="128"/>
      <scheme val="minor"/>
    </font>
    <font>
      <i/>
      <sz val="12"/>
      <color theme="1"/>
      <name val="Calibri"/>
      <family val="3"/>
      <charset val="128"/>
      <scheme val="minor"/>
    </font>
    <font>
      <b/>
      <i/>
      <sz val="12"/>
      <color rgb="FF7030A0"/>
      <name val="Calibri"/>
      <family val="3"/>
      <charset val="128"/>
      <scheme val="minor"/>
    </font>
    <font>
      <i/>
      <sz val="12"/>
      <name val="Calibri"/>
      <family val="3"/>
      <charset val="12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32" fillId="7" borderId="1" xfId="0" applyFont="1" applyFill="1" applyBorder="1"/>
    <xf numFmtId="0" fontId="33"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625" customWidth="1"/>
    <col min="2" max="2" width="173.375" customWidth="1"/>
  </cols>
  <sheetData>
    <row r="1" spans="2:2" ht="36.950000000000003" customHeight="1">
      <c r="B1" s="33" t="s">
        <v>111</v>
      </c>
    </row>
    <row r="2" spans="2:2" ht="267.75">
      <c r="B2" s="32" t="s">
        <v>112</v>
      </c>
    </row>
  </sheetData>
  <phoneticPr fontId="30"/>
  <conditionalFormatting sqref="B2">
    <cfRule type="expression" dxfId="6" priority="1">
      <formula>ROW(B2)&gt;5</formula>
    </cfRule>
  </conditionalFormatting>
  <pageMargins left="0.7" right="0.7" top="0.75" bottom="0.75" header="0.3" footer="0.3"/>
  <headerFooter>
    <oddFooter>&amp;L_x000D_&amp;1#&amp;"Aptos"&amp;10&amp;K000000 配付先限り</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3"/>
  <sheetViews>
    <sheetView tabSelected="1" topLeftCell="AC1" zoomScale="85" zoomScaleNormal="85" workbookViewId="0">
      <pane ySplit="4" topLeftCell="A5" activePane="bottomLeft" state="frozen"/>
      <selection pane="bottomLeft" activeCell="AQ16" sqref="AQ16"/>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625" style="2"/>
    <col min="16" max="16" width="17" style="14" customWidth="1"/>
    <col min="17" max="27" width="10.625" style="14"/>
    <col min="28" max="28" width="14" style="14" customWidth="1"/>
    <col min="29" max="29" width="10.625" style="14"/>
    <col min="30" max="30" width="26.25" style="26" customWidth="1"/>
    <col min="31" max="31" width="25.625" style="4" customWidth="1"/>
    <col min="32" max="32" width="27.625" style="4" customWidth="1"/>
    <col min="33" max="33" width="10.5" style="4" customWidth="1"/>
    <col min="34" max="34" width="15.5" style="4" customWidth="1"/>
    <col min="35" max="36" width="8.625" style="4" customWidth="1"/>
    <col min="37" max="37" width="12.375" style="4" customWidth="1"/>
    <col min="38" max="39" width="11.25" style="15" customWidth="1"/>
    <col min="40" max="40" width="56.625" style="1" customWidth="1"/>
  </cols>
  <sheetData>
    <row r="1" spans="1:41" s="17" customFormat="1" ht="23.25">
      <c r="A1" s="18" t="s">
        <v>79</v>
      </c>
      <c r="B1" s="48" t="s">
        <v>110</v>
      </c>
      <c r="C1" s="48"/>
      <c r="D1" s="48"/>
      <c r="E1" s="49" t="str">
        <f ca="1">IF(LEN(cellFilenameFormatErrors)=0,LEFT(cellBaseFilename,9),"Code is automatically derived from the filename: 'YEAR.###X.[STATUS.][v#.]DESCRIPTION.xlsx', X=SC code")</f>
        <v>2026.011M</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29" t="s">
        <v>27</v>
      </c>
      <c r="AE1" s="25" t="str" cm="1">
        <f t="array" aca="1" ref="AE1" ca="1">MID(CELL("filename",'Proposal Template'!$B$1),SEARCH("[",CELL("filename",'Proposal Template'!$B$1))+1, SEARCH("]",CELL("filename",'Proposal Template'!$B$1))-SEARCH("[",CELL("filename",'Proposal Template'!$B$1))-1)</f>
        <v>2026.011M.N.v3.Phenuiviridae_2ngp+8nsp_260924.xlsx</v>
      </c>
      <c r="AF1" s="23"/>
      <c r="AG1" s="16"/>
      <c r="AH1" s="16"/>
      <c r="AI1" s="16"/>
      <c r="AJ1" s="16"/>
      <c r="AK1" s="16"/>
      <c r="AL1" s="16"/>
      <c r="AM1" s="16"/>
      <c r="AN1" s="16"/>
      <c r="AO1"/>
    </row>
    <row r="2" spans="1:41" ht="18.75">
      <c r="A2" s="18" t="s">
        <v>113</v>
      </c>
      <c r="B2" s="48" t="s">
        <v>109</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27</v>
      </c>
      <c r="AE2" s="24" t="str">
        <f ca="1">MID(AE1,9,1)</f>
        <v>M</v>
      </c>
      <c r="AF2" s="24" t="str">
        <f ca="1">VLOOKUP(AE2,studySectionCodeLUT,2,FALSE)</f>
        <v>Animal dsRNA and -ssRNA (M) proposals</v>
      </c>
      <c r="AG2" s="3"/>
      <c r="AH2" s="3"/>
      <c r="AI2" s="3"/>
      <c r="AJ2" s="3"/>
      <c r="AK2" s="3"/>
      <c r="AL2" s="3"/>
      <c r="AM2" s="3"/>
      <c r="AN2" s="3"/>
    </row>
    <row r="3" spans="1:41" ht="36" customHeight="1">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108</v>
      </c>
      <c r="AF3" s="46"/>
      <c r="AG3" s="46"/>
      <c r="AH3" s="46"/>
      <c r="AI3" s="46"/>
      <c r="AJ3" s="46"/>
      <c r="AK3" s="47"/>
      <c r="AL3" s="37" t="s">
        <v>107</v>
      </c>
      <c r="AM3" s="38"/>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81</v>
      </c>
      <c r="AF4" s="20" t="s">
        <v>82</v>
      </c>
      <c r="AG4" s="20" t="s">
        <v>83</v>
      </c>
      <c r="AH4" s="6" t="s">
        <v>15</v>
      </c>
      <c r="AI4" s="19" t="s">
        <v>16</v>
      </c>
      <c r="AJ4" s="19" t="s">
        <v>17</v>
      </c>
      <c r="AK4" s="19" t="s">
        <v>18</v>
      </c>
      <c r="AL4" s="21" t="s">
        <v>19</v>
      </c>
      <c r="AM4" s="22" t="s">
        <v>80</v>
      </c>
      <c r="AN4" s="7" t="s">
        <v>20</v>
      </c>
      <c r="AO4"/>
    </row>
    <row r="5" spans="1:41">
      <c r="P5" s="34" t="s">
        <v>114</v>
      </c>
      <c r="R5" s="34" t="s">
        <v>115</v>
      </c>
      <c r="T5" s="34" t="s">
        <v>116</v>
      </c>
      <c r="U5" s="34" t="s">
        <v>117</v>
      </c>
      <c r="V5" s="34" t="s">
        <v>118</v>
      </c>
      <c r="X5" s="34" t="s">
        <v>119</v>
      </c>
      <c r="Z5" s="34" t="s">
        <v>120</v>
      </c>
      <c r="AB5" s="36" t="s">
        <v>151</v>
      </c>
      <c r="AC5" s="34"/>
      <c r="AD5" s="35"/>
      <c r="AL5" s="15" t="s">
        <v>26</v>
      </c>
      <c r="AM5" s="15" t="s">
        <v>33</v>
      </c>
      <c r="AN5" s="1" t="s">
        <v>160</v>
      </c>
    </row>
    <row r="6" spans="1:41">
      <c r="P6" s="14" t="s">
        <v>114</v>
      </c>
      <c r="R6" s="14" t="s">
        <v>115</v>
      </c>
      <c r="T6" s="14" t="s">
        <v>116</v>
      </c>
      <c r="U6" s="14" t="s">
        <v>117</v>
      </c>
      <c r="V6" s="14" t="s">
        <v>118</v>
      </c>
      <c r="X6" s="14" t="s">
        <v>119</v>
      </c>
      <c r="Z6" s="14" t="s">
        <v>120</v>
      </c>
      <c r="AB6" s="36" t="s">
        <v>151</v>
      </c>
      <c r="AD6" s="26" t="s">
        <v>152</v>
      </c>
      <c r="AE6" s="4" t="s">
        <v>138</v>
      </c>
      <c r="AF6" s="4" t="s">
        <v>165</v>
      </c>
      <c r="AG6" s="4" t="s">
        <v>125</v>
      </c>
      <c r="AH6" s="4" t="s">
        <v>126</v>
      </c>
      <c r="AI6" s="4" t="s">
        <v>28</v>
      </c>
      <c r="AJ6" s="4" t="s">
        <v>100</v>
      </c>
      <c r="AK6" s="4" t="s">
        <v>42</v>
      </c>
      <c r="AL6" s="15" t="s">
        <v>26</v>
      </c>
      <c r="AM6" s="15" t="s">
        <v>27</v>
      </c>
      <c r="AN6" s="1" t="s">
        <v>144</v>
      </c>
    </row>
    <row r="7" spans="1:41">
      <c r="P7" s="14" t="s">
        <v>114</v>
      </c>
      <c r="R7" s="14" t="s">
        <v>115</v>
      </c>
      <c r="T7" s="14" t="s">
        <v>116</v>
      </c>
      <c r="U7" s="14" t="s">
        <v>117</v>
      </c>
      <c r="V7" s="14" t="s">
        <v>118</v>
      </c>
      <c r="X7" s="14" t="s">
        <v>119</v>
      </c>
      <c r="Z7" s="14" t="s">
        <v>120</v>
      </c>
      <c r="AB7" s="36" t="s">
        <v>151</v>
      </c>
      <c r="AD7" s="26" t="s">
        <v>153</v>
      </c>
      <c r="AE7" s="4" t="s">
        <v>139</v>
      </c>
      <c r="AF7" s="4" t="s">
        <v>127</v>
      </c>
      <c r="AG7" s="4" t="s">
        <v>161</v>
      </c>
      <c r="AH7" s="4" t="s">
        <v>128</v>
      </c>
      <c r="AI7" s="4" t="s">
        <v>24</v>
      </c>
      <c r="AJ7" s="4" t="s">
        <v>100</v>
      </c>
      <c r="AK7" s="4" t="s">
        <v>42</v>
      </c>
      <c r="AL7" s="15" t="s">
        <v>26</v>
      </c>
      <c r="AM7" s="15" t="s">
        <v>27</v>
      </c>
      <c r="AN7" s="1" t="s">
        <v>157</v>
      </c>
    </row>
    <row r="8" spans="1:41">
      <c r="P8" s="14" t="s">
        <v>114</v>
      </c>
      <c r="R8" s="14" t="s">
        <v>115</v>
      </c>
      <c r="T8" s="14" t="s">
        <v>116</v>
      </c>
      <c r="U8" s="14" t="s">
        <v>117</v>
      </c>
      <c r="V8" s="14" t="s">
        <v>118</v>
      </c>
      <c r="X8" s="14" t="s">
        <v>119</v>
      </c>
      <c r="Z8" s="14" t="s">
        <v>120</v>
      </c>
      <c r="AB8" s="36" t="s">
        <v>151</v>
      </c>
      <c r="AD8" s="26" t="s">
        <v>154</v>
      </c>
      <c r="AE8" s="4" t="s">
        <v>140</v>
      </c>
      <c r="AF8" s="4" t="s">
        <v>129</v>
      </c>
      <c r="AG8" s="4" t="s">
        <v>162</v>
      </c>
      <c r="AH8" s="4" t="s">
        <v>130</v>
      </c>
      <c r="AI8" s="4" t="s">
        <v>24</v>
      </c>
      <c r="AJ8" s="4" t="s">
        <v>100</v>
      </c>
      <c r="AK8" s="4" t="s">
        <v>42</v>
      </c>
      <c r="AL8" s="15" t="s">
        <v>26</v>
      </c>
      <c r="AM8" s="15" t="s">
        <v>27</v>
      </c>
      <c r="AN8" s="1" t="s">
        <v>157</v>
      </c>
    </row>
    <row r="9" spans="1:41">
      <c r="P9" s="14" t="s">
        <v>114</v>
      </c>
      <c r="R9" s="14" t="s">
        <v>115</v>
      </c>
      <c r="T9" s="14" t="s">
        <v>116</v>
      </c>
      <c r="U9" s="14" t="s">
        <v>117</v>
      </c>
      <c r="V9" s="14" t="s">
        <v>118</v>
      </c>
      <c r="X9" s="14" t="s">
        <v>119</v>
      </c>
      <c r="Z9" s="14" t="s">
        <v>120</v>
      </c>
      <c r="AB9" s="36" t="s">
        <v>151</v>
      </c>
      <c r="AD9" s="26" t="s">
        <v>155</v>
      </c>
      <c r="AE9" s="4" t="s">
        <v>141</v>
      </c>
      <c r="AF9" s="4" t="s">
        <v>131</v>
      </c>
      <c r="AG9" s="4" t="s">
        <v>163</v>
      </c>
      <c r="AH9" s="4" t="s">
        <v>132</v>
      </c>
      <c r="AI9" s="4" t="s">
        <v>28</v>
      </c>
      <c r="AJ9" s="4" t="s">
        <v>100</v>
      </c>
      <c r="AK9" s="4" t="s">
        <v>42</v>
      </c>
      <c r="AL9" s="15" t="s">
        <v>26</v>
      </c>
      <c r="AM9" s="15" t="s">
        <v>27</v>
      </c>
      <c r="AN9" s="1" t="s">
        <v>158</v>
      </c>
    </row>
    <row r="10" spans="1:41">
      <c r="P10" s="14" t="s">
        <v>114</v>
      </c>
      <c r="R10" s="14" t="s">
        <v>115</v>
      </c>
      <c r="T10" s="14" t="s">
        <v>116</v>
      </c>
      <c r="U10" s="14" t="s">
        <v>117</v>
      </c>
      <c r="V10" s="14" t="s">
        <v>118</v>
      </c>
      <c r="X10" s="14" t="s">
        <v>119</v>
      </c>
      <c r="Z10" s="14" t="s">
        <v>120</v>
      </c>
      <c r="AB10" s="36" t="s">
        <v>151</v>
      </c>
      <c r="AD10" s="26" t="s">
        <v>156</v>
      </c>
      <c r="AE10" s="4" t="s">
        <v>142</v>
      </c>
      <c r="AF10" s="4" t="s">
        <v>133</v>
      </c>
      <c r="AG10" s="4" t="s">
        <v>164</v>
      </c>
      <c r="AH10" s="4" t="s">
        <v>134</v>
      </c>
      <c r="AI10" s="4" t="s">
        <v>28</v>
      </c>
      <c r="AJ10" s="4" t="s">
        <v>100</v>
      </c>
      <c r="AK10" s="4" t="s">
        <v>42</v>
      </c>
      <c r="AL10" s="15" t="s">
        <v>26</v>
      </c>
      <c r="AM10" s="15" t="s">
        <v>27</v>
      </c>
      <c r="AN10" s="1" t="s">
        <v>159</v>
      </c>
    </row>
    <row r="11" spans="1:41">
      <c r="P11" s="34" t="s">
        <v>114</v>
      </c>
      <c r="R11" s="34" t="s">
        <v>115</v>
      </c>
      <c r="T11" s="34" t="s">
        <v>116</v>
      </c>
      <c r="U11" s="34" t="s">
        <v>117</v>
      </c>
      <c r="V11" s="34" t="s">
        <v>118</v>
      </c>
      <c r="X11" s="34" t="s">
        <v>119</v>
      </c>
      <c r="Z11" s="34" t="s">
        <v>120</v>
      </c>
      <c r="AB11" s="36" t="s">
        <v>145</v>
      </c>
      <c r="AC11" s="34"/>
      <c r="AD11" s="35"/>
      <c r="AL11" s="15" t="s">
        <v>26</v>
      </c>
      <c r="AM11" s="15" t="s">
        <v>33</v>
      </c>
      <c r="AN11" s="1" t="s">
        <v>148</v>
      </c>
    </row>
    <row r="12" spans="1:41">
      <c r="P12" s="14" t="s">
        <v>114</v>
      </c>
      <c r="R12" s="14" t="s">
        <v>115</v>
      </c>
      <c r="T12" s="14" t="s">
        <v>116</v>
      </c>
      <c r="U12" s="14" t="s">
        <v>117</v>
      </c>
      <c r="V12" s="14" t="s">
        <v>118</v>
      </c>
      <c r="X12" s="14" t="s">
        <v>119</v>
      </c>
      <c r="Z12" s="14" t="s">
        <v>120</v>
      </c>
      <c r="AB12" s="36" t="s">
        <v>145</v>
      </c>
      <c r="AD12" s="26" t="s">
        <v>146</v>
      </c>
      <c r="AE12" s="4" t="s">
        <v>166</v>
      </c>
      <c r="AF12" s="4" t="s">
        <v>122</v>
      </c>
      <c r="AG12" s="4" t="s">
        <v>123</v>
      </c>
      <c r="AH12" s="4" t="s">
        <v>124</v>
      </c>
      <c r="AI12" s="4" t="s">
        <v>28</v>
      </c>
      <c r="AJ12" s="4" t="s">
        <v>100</v>
      </c>
      <c r="AK12" s="4" t="s">
        <v>42</v>
      </c>
      <c r="AL12" s="15" t="s">
        <v>26</v>
      </c>
      <c r="AM12" s="15" t="s">
        <v>27</v>
      </c>
      <c r="AN12" s="1" t="s">
        <v>144</v>
      </c>
    </row>
    <row r="13" spans="1:41">
      <c r="P13" s="14" t="s">
        <v>114</v>
      </c>
      <c r="R13" s="14" t="s">
        <v>115</v>
      </c>
      <c r="T13" s="14" t="s">
        <v>116</v>
      </c>
      <c r="U13" s="14" t="s">
        <v>117</v>
      </c>
      <c r="V13" s="14" t="s">
        <v>118</v>
      </c>
      <c r="X13" s="14" t="s">
        <v>119</v>
      </c>
      <c r="Z13" s="14" t="s">
        <v>120</v>
      </c>
      <c r="AB13" s="36" t="s">
        <v>145</v>
      </c>
      <c r="AD13" s="26" t="s">
        <v>147</v>
      </c>
      <c r="AE13" s="4" t="s">
        <v>143</v>
      </c>
      <c r="AF13" s="4" t="s">
        <v>135</v>
      </c>
      <c r="AG13" s="4" t="s">
        <v>136</v>
      </c>
      <c r="AH13" s="4" t="s">
        <v>137</v>
      </c>
      <c r="AI13" s="4" t="s">
        <v>28</v>
      </c>
      <c r="AJ13" s="4" t="s">
        <v>100</v>
      </c>
      <c r="AK13" s="4" t="s">
        <v>42</v>
      </c>
      <c r="AL13" s="15" t="s">
        <v>26</v>
      </c>
      <c r="AM13" s="15" t="s">
        <v>27</v>
      </c>
      <c r="AN13" s="1" t="s">
        <v>121</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conditionalFormatting sqref="A1:AD1048576">
    <cfRule type="expression" dxfId="5" priority="1">
      <formula>ROW(A1)&gt;5</formula>
    </cfRule>
  </conditionalFormatting>
  <conditionalFormatting sqref="P1:P4 Q3:AC4 P5:AC1048569">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70:AC1048576">
    <cfRule type="expression" dxfId="2" priority="23">
      <formula>AND(NOT(ISBLANK(P1048570)),COUNTA(Q1048570:$AD1048571)=0)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7">
    <dataValidation type="custom" allowBlank="1" showInputMessage="1" showErrorMessage="1" errorTitle="Binomial Naming" error="Species name must start with the name of it's genus." promptTitle="binomial" sqref="AD4" xr:uid="{30946E3B-73A8-4AFB-B9B0-3E21B0CA623F}">
      <formula1>OR(LEFT(#REF!,LEN(#REF!))=#REF!,#REF!="Species")</formula1>
    </dataValidation>
    <dataValidation type="custom" allowBlank="1" showInputMessage="1" showErrorMessage="1" errorTitle="Binomial Naming" error="Species name must start with the name of it's genus." promptTitle="binomial" sqref="AD10:AD12 AD17:AD1048576" xr:uid="{47CD3AA4-67BE-4A8F-B0EF-2CD4032239AF}">
      <formula1>OR(LEFT(AD6,LEN(AB6))=AB6,AD6="Species")</formula1>
    </dataValidation>
    <dataValidation type="custom" allowBlank="1" showInputMessage="1" showErrorMessage="1" errorTitle="Binomial Naming" error="Species name must start with the name of it's genus." promptTitle="binomial" sqref="AD1:AD3" xr:uid="{83AF3B9B-FBF4-4A5A-9F9F-8AB7C48AC397}">
      <formula1>OR(LEFT(AD1048576,LEN(AB1048576))=AB1048576,AD1048576="Species")</formula1>
    </dataValidation>
    <dataValidation type="custom" allowBlank="1" showInputMessage="1" showErrorMessage="1" errorTitle="Binomial Naming" error="Species name must start with the name of it's genus." promptTitle="binomial" sqref="AD5:AD9 AD14:AD15" xr:uid="{FB5EB003-8DC2-4A5D-9A16-6A3F3EBE494E}">
      <formula1>OR(LEFT(AD2,LEN(AB2))=AB2,AD2="Species")</formula1>
    </dataValidation>
    <dataValidation allowBlank="1" showErrorMessage="1" errorTitle="No spaces allowed" error="Taxon names above the rank of species may NOT contain spaces." promptTitle="No spaces allowed" prompt="Taxon names above the rank of species may NOT contain spaces." sqref="Q3:AC4 P1:P4 P5:AC1048576" xr:uid="{5C691D16-23DC-4776-AEB1-E3B07496B465}"/>
    <dataValidation type="custom" allowBlank="1" showInputMessage="1" showErrorMessage="1" errorTitle="Binomial Naming" error="Species name must start with the name of it's genus." promptTitle="binomial" sqref="AD16" xr:uid="{88A2D72A-1298-40EE-85E9-EC774A53C7D4}">
      <formula1>OR(LEFT(#REF!,LEN(#REF!))=#REF!,#REF!="Species")</formula1>
    </dataValidation>
    <dataValidation type="custom" allowBlank="1" showInputMessage="1" showErrorMessage="1" errorTitle="Binomial Naming" error="Species name must start with the name of it's genus." promptTitle="binomial" sqref="AD13" xr:uid="{3501BC19-09E1-4F8E-9C16-76201EE44FFB}">
      <formula1>OR(LEFT(AD11,LEN(AB11))=AB11,AD11="Species")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headerFooter>
    <oddFooter>&amp;L_x000D_&amp;1#&amp;"Aptos"&amp;10&amp;K000000 配付先限り</oddFooter>
  </headerFooter>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F41A1D1-A461-4BF4-9811-2FF2A8E1BCB1}">
          <x14:formula1>
            <xm:f>'Menu Items (Do not change)'!$E:$E</xm:f>
          </x14:formula1>
          <xm:sqref>AM1:AM2 AM4:AM1048576</xm:sqref>
        </x14:dataValidation>
        <x14:dataValidation type="list" errorStyle="warning" allowBlank="1" showInputMessage="1" showErrorMessage="1" xr:uid="{507726B7-82F7-4459-9581-2D63DBD4C3C1}">
          <x14:formula1>
            <xm:f>'Menu Items (Do not change)'!$D:$D</xm:f>
          </x14:formula1>
          <xm:sqref>AL1:AL2 AL4:AL1048576</xm:sqref>
        </x14:dataValidation>
        <x14:dataValidation type="list" allowBlank="1" showInputMessage="1" showErrorMessage="1" xr:uid="{F6BF48AE-FBE3-414E-A4EF-C420C19E7AD3}">
          <x14:formula1>
            <xm:f>'Menu Items (Do not change)'!$A:$A</xm:f>
          </x14:formula1>
          <xm:sqref>AI1:AI1048576</xm:sqref>
        </x14:dataValidation>
        <x14:dataValidation type="list" allowBlank="1" showInputMessage="1" showErrorMessage="1" xr:uid="{625229CA-D130-497D-98E4-8ED0D7A38730}">
          <x14:formula1>
            <xm:f>'Menu Items (Do not change)'!$B:$B</xm:f>
          </x14:formula1>
          <xm:sqref>AJ1:AJ1048576</xm:sqref>
        </x14:dataValidation>
        <x14:dataValidation type="list" allowBlank="1" showInputMessage="1" showErrorMessage="1" xr:uid="{85060CCD-DAEE-4BE2-9FA6-ECF0CE7B6C87}">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C3" sqref="C3"/>
    </sheetView>
  </sheetViews>
  <sheetFormatPr defaultColWidth="11.25" defaultRowHeight="15.75"/>
  <cols>
    <col min="1" max="1" width="16" bestFit="1" customWidth="1"/>
    <col min="2" max="2" width="18.625" bestFit="1" customWidth="1"/>
    <col min="3" max="3" width="22.625" bestFit="1" customWidth="1"/>
    <col min="4" max="5" width="13.25" bestFit="1" customWidth="1"/>
    <col min="6" max="6" width="2.625" customWidth="1"/>
    <col min="7" max="7" width="43.625" bestFit="1" customWidth="1"/>
  </cols>
  <sheetData>
    <row r="1" spans="1:7">
      <c r="A1" s="11" t="s">
        <v>16</v>
      </c>
      <c r="B1" s="11" t="s">
        <v>17</v>
      </c>
      <c r="C1" s="11" t="s">
        <v>18</v>
      </c>
      <c r="D1" s="11" t="s">
        <v>19</v>
      </c>
      <c r="E1" s="11" t="s">
        <v>80</v>
      </c>
      <c r="F1" s="11" t="s">
        <v>62</v>
      </c>
      <c r="G1" s="11"/>
    </row>
    <row r="2" spans="1:7">
      <c r="A2" s="12" t="s">
        <v>84</v>
      </c>
      <c r="B2" s="12" t="s">
        <v>84</v>
      </c>
      <c r="C2" s="12" t="s">
        <v>84</v>
      </c>
      <c r="D2" s="12" t="s">
        <v>84</v>
      </c>
      <c r="E2" s="12" t="s">
        <v>84</v>
      </c>
      <c r="F2" t="s">
        <v>74</v>
      </c>
      <c r="G2" t="s">
        <v>66</v>
      </c>
    </row>
    <row r="3" spans="1:7">
      <c r="A3" s="9" t="s">
        <v>24</v>
      </c>
      <c r="B3" t="s">
        <v>25</v>
      </c>
      <c r="C3" s="9" t="s">
        <v>150</v>
      </c>
      <c r="D3" s="9" t="s">
        <v>26</v>
      </c>
      <c r="E3" s="9" t="s">
        <v>27</v>
      </c>
      <c r="F3" t="s">
        <v>75</v>
      </c>
      <c r="G3" t="s">
        <v>67</v>
      </c>
    </row>
    <row r="4" spans="1:7">
      <c r="A4" s="9" t="s">
        <v>28</v>
      </c>
      <c r="B4" t="s">
        <v>98</v>
      </c>
      <c r="C4" s="9" t="s">
        <v>149</v>
      </c>
      <c r="D4" s="9" t="s">
        <v>29</v>
      </c>
      <c r="E4" s="9" t="s">
        <v>30</v>
      </c>
      <c r="F4" t="s">
        <v>72</v>
      </c>
      <c r="G4" t="s">
        <v>64</v>
      </c>
    </row>
    <row r="5" spans="1:7">
      <c r="A5" s="9" t="s">
        <v>31</v>
      </c>
      <c r="B5" t="s">
        <v>102</v>
      </c>
      <c r="C5" s="9" t="s">
        <v>34</v>
      </c>
      <c r="D5" s="9" t="s">
        <v>32</v>
      </c>
      <c r="E5" s="9" t="s">
        <v>33</v>
      </c>
      <c r="F5" t="s">
        <v>76</v>
      </c>
      <c r="G5" t="s">
        <v>68</v>
      </c>
    </row>
    <row r="6" spans="1:7">
      <c r="A6" s="10"/>
      <c r="B6" t="s">
        <v>103</v>
      </c>
      <c r="C6" s="9" t="s">
        <v>85</v>
      </c>
      <c r="D6" s="9" t="s">
        <v>35</v>
      </c>
      <c r="E6" s="9" t="s">
        <v>36</v>
      </c>
      <c r="F6" t="s">
        <v>77</v>
      </c>
      <c r="G6" t="s">
        <v>69</v>
      </c>
    </row>
    <row r="7" spans="1:7">
      <c r="A7" s="10"/>
      <c r="B7" t="s">
        <v>104</v>
      </c>
      <c r="C7" s="9" t="s">
        <v>38</v>
      </c>
      <c r="D7" s="9" t="s">
        <v>39</v>
      </c>
      <c r="E7" s="9" t="s">
        <v>40</v>
      </c>
      <c r="F7" t="s">
        <v>73</v>
      </c>
      <c r="G7" t="s">
        <v>65</v>
      </c>
    </row>
    <row r="8" spans="1:7">
      <c r="A8" s="10"/>
      <c r="B8" t="s">
        <v>37</v>
      </c>
      <c r="C8" s="9" t="s">
        <v>42</v>
      </c>
      <c r="D8" s="9" t="s">
        <v>43</v>
      </c>
      <c r="E8" s="9" t="s">
        <v>44</v>
      </c>
      <c r="F8" t="s">
        <v>78</v>
      </c>
      <c r="G8" t="s">
        <v>70</v>
      </c>
    </row>
    <row r="9" spans="1:7">
      <c r="A9" s="10"/>
      <c r="B9" t="s">
        <v>41</v>
      </c>
      <c r="C9" s="9" t="s">
        <v>86</v>
      </c>
      <c r="D9" s="9" t="s">
        <v>46</v>
      </c>
      <c r="E9" s="9" t="s">
        <v>47</v>
      </c>
      <c r="F9" t="s">
        <v>71</v>
      </c>
      <c r="G9" t="s">
        <v>63</v>
      </c>
    </row>
    <row r="10" spans="1:7">
      <c r="A10" s="10"/>
      <c r="B10" t="s">
        <v>45</v>
      </c>
      <c r="C10" s="9" t="s">
        <v>87</v>
      </c>
      <c r="D10" s="9" t="s">
        <v>49</v>
      </c>
      <c r="E10" s="9" t="s">
        <v>50</v>
      </c>
    </row>
    <row r="11" spans="1:7">
      <c r="A11" s="10"/>
      <c r="B11" t="s">
        <v>48</v>
      </c>
      <c r="C11" s="9" t="s">
        <v>88</v>
      </c>
      <c r="D11" s="9" t="s">
        <v>51</v>
      </c>
      <c r="E11" s="9" t="s">
        <v>52</v>
      </c>
    </row>
    <row r="12" spans="1:7">
      <c r="A12" s="10"/>
      <c r="B12" t="s">
        <v>99</v>
      </c>
      <c r="C12" s="9" t="s">
        <v>89</v>
      </c>
      <c r="D12" s="10"/>
      <c r="E12" s="9" t="s">
        <v>53</v>
      </c>
    </row>
    <row r="13" spans="1:7">
      <c r="A13" s="10"/>
      <c r="B13" t="s">
        <v>100</v>
      </c>
      <c r="C13" s="9" t="s">
        <v>90</v>
      </c>
      <c r="D13" s="10"/>
      <c r="E13" s="9" t="s">
        <v>55</v>
      </c>
    </row>
    <row r="14" spans="1:7">
      <c r="A14" s="10"/>
      <c r="B14" t="s">
        <v>105</v>
      </c>
      <c r="C14" s="9" t="s">
        <v>91</v>
      </c>
      <c r="D14" s="10"/>
      <c r="E14" s="9" t="s">
        <v>57</v>
      </c>
    </row>
    <row r="15" spans="1:7">
      <c r="A15" s="10"/>
      <c r="B15" t="s">
        <v>101</v>
      </c>
      <c r="C15" s="9" t="s">
        <v>54</v>
      </c>
      <c r="D15" s="10"/>
      <c r="E15" s="9" t="s">
        <v>58</v>
      </c>
    </row>
    <row r="16" spans="1:7">
      <c r="A16" s="10"/>
      <c r="B16" t="s">
        <v>106</v>
      </c>
      <c r="C16" s="9" t="s">
        <v>92</v>
      </c>
      <c r="D16" s="10"/>
      <c r="E16" s="9" t="s">
        <v>59</v>
      </c>
    </row>
    <row r="17" spans="1:5">
      <c r="A17" s="10"/>
      <c r="B17" t="s">
        <v>56</v>
      </c>
      <c r="C17" s="9" t="s">
        <v>93</v>
      </c>
      <c r="D17" s="10"/>
      <c r="E17" s="9" t="s">
        <v>60</v>
      </c>
    </row>
    <row r="18" spans="1:5">
      <c r="A18" s="10"/>
      <c r="B18" s="10"/>
      <c r="C18" s="9" t="s">
        <v>94</v>
      </c>
      <c r="D18" s="10"/>
      <c r="E18" s="10"/>
    </row>
    <row r="19" spans="1:5">
      <c r="A19" s="10"/>
      <c r="B19" s="10"/>
      <c r="C19" s="9" t="s">
        <v>95</v>
      </c>
      <c r="D19" s="10"/>
      <c r="E19" s="10"/>
    </row>
    <row r="20" spans="1:5">
      <c r="C20" t="s">
        <v>96</v>
      </c>
    </row>
    <row r="21" spans="1:5">
      <c r="C21" t="s">
        <v>97</v>
      </c>
    </row>
    <row r="22" spans="1:5">
      <c r="C22" t="s">
        <v>61</v>
      </c>
    </row>
  </sheetData>
  <sortState xmlns:xlrd2="http://schemas.microsoft.com/office/spreadsheetml/2017/richdata2" ref="F2:G9">
    <sortCondition ref="F2:F9"/>
  </sortState>
  <phoneticPr fontId="30"/>
  <pageMargins left="0.7" right="0.7" top="0.75" bottom="0.75" header="0.3" footer="0.3"/>
  <headerFooter>
    <oddFooter>&amp;L_x000D_&amp;1#&amp;"Aptos"&amp;10&amp;K000000 配付先限り</oddFooter>
  </headerFooter>
</worksheet>
</file>

<file path=docMetadata/LabelInfo.xml><?xml version="1.0" encoding="utf-8"?>
<clbl:labelList xmlns:clbl="http://schemas.microsoft.com/office/2020/mipLabelMetadata">
  <clbl:label id="{3c862750-a777-4b0e-b4e9-23caa28ccaf7}" enabled="1" method="Privileged" siteId="{48e01c30-7368-4a91-bd0c-bed2b71b2da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2026-09-30T21:56:59Z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2026-09-29T18:00:42Z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729aafc7-2540-4a04-bbe3-d2d63401a337</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