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Volumes/PUB DATA/Taxonomic proposals 2026 updated/Final versions for submission/"/>
    </mc:Choice>
  </mc:AlternateContent>
  <xr:revisionPtr revIDLastSave="0" documentId="8_{7B2C9E62-6930-5843-AC9F-9720DCADA70E}" xr6:coauthVersionLast="47" xr6:coauthVersionMax="47" xr10:uidLastSave="{00000000-0000-0000-0000-000000000000}"/>
  <bookViews>
    <workbookView xWindow="8080" yWindow="8540" windowWidth="29040" windowHeight="157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<sst xmlns="http://schemas.openxmlformats.org/spreadsheetml/2006/main" count="193" uniqueCount="137">
  <si>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</si>
  <si>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</si>
  <si>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</si>
  <si>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</si>
  <si>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</si>
  <si>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</si>
  <si>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</si>
  <si>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</si>
  <si>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</si>
  <si>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</si>
  <si>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</si>
  <si>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</si>
  <si>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</si>
  <si>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</si>
  <si>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</si>
  <si>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</si>
  <si>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</si>
  <si>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</si>
  <si>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</si>
  <si>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</si>
  <si>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</si>
  <si>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</si>
  <si>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</si>
  <si>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</si>
  <si>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</si>
  <si>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</si>
  <si>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</si>
  <si>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</si>
  <si>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</si>
  <si>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</si>
  <si>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</si>
  <si>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</si>
  <si>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</si>
  <si>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</si>
  <si>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</si>
  <si>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</si>
  <si>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</si>
  <si>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</si>
  <si>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</si>
  <si>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</si>
  <si>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</si>
  <si>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</si>
  <si>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</si>
  <si>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</si>
  <si>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</si>
  <si>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</si>
  <si>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</si>
  <si>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</si>
  <si>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</si>
  <si>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</si>
  <si>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</si>
  <si>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</si>
  <si>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</si>
  <si>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</si>
  <si>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</si>
  <si>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</si>
  <si>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</si>
  <si>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</si>
  <si>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</si>
  <si>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</si>
  <si>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</si>
  <si>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</si>
  <si>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</si>
  <si>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</si>
  <si>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</si>
  <si>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</si>
  <si>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</si>
  <si>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</si>
  <si>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</si>
  <si>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</si>
  <si>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</si>
  <si>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</si>
  <si>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</si>
  <si>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</si>
  <si>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</si>
  <si>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</si>
  <si>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</si>
  <si>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</si>
  <si>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</si>
  <si>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</si>
  <si>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</si>
  <si>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</si>
  <si>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</si>
  <si>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</si>
  <si>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</si>
  <si>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</si>
  <si>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</si>
  <si>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</si>
  <si>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</si>
  <si>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</si>
  <si>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</si>
  <si>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</si>
  <si>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</si>
  <si>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</si>
  <si>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</si>
  <si>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</si>
  <si>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</si>
  <si>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</si>
  <si>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</si>
  <si>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</si>
  <si>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</si>
  <si>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</si>
  <si>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</si>
  <si>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</si>
  <si>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</si>
  <si>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</si>
  <si>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</si>
  <si>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</si>
  <si>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</si>
  <si>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</si>
  <si>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</si>
  <si>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</si>
  <si>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</si>
  <si>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</si>
  <si>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</si>
  <si>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</si>
  <si>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Acipenservirus</t>
  </si>
  <si>
    <t>Acipenservirus europense</t>
  </si>
  <si>
    <t>Namao virus</t>
  </si>
  <si>
    <t>NV</t>
  </si>
  <si>
    <t>Mimiviridae</t>
  </si>
  <si>
    <t>Imitervirales</t>
  </si>
  <si>
    <t>Varidnaviria</t>
  </si>
  <si>
    <t>Bamfordvirae</t>
  </si>
  <si>
    <t>Nucleocytoviricota</t>
  </si>
  <si>
    <t>Megaviricetes</t>
  </si>
  <si>
    <r>
      <t xml:space="preserve">Derived from the Latinised name of </t>
    </r>
    <r>
      <rPr>
        <u/>
        <sz val="12"/>
        <color theme="1"/>
        <rFont val="Calibri"/>
        <family val="2"/>
        <charset val="238"/>
        <scheme val="minor"/>
      </rPr>
      <t>Europe</t>
    </r>
    <r>
      <rPr>
        <sz val="12"/>
        <color theme="1"/>
        <rFont val="Calibri"/>
        <family val="2"/>
        <scheme val="minor"/>
      </rPr>
      <t xml:space="preserve">, referring to the distribution of the virus. </t>
    </r>
  </si>
  <si>
    <t>MG745874</t>
  </si>
  <si>
    <t>Acipenservirus namaonis</t>
  </si>
  <si>
    <r>
      <t xml:space="preserve">Derived from the Cree </t>
    </r>
    <r>
      <rPr>
        <i/>
        <u/>
        <sz val="12"/>
        <color theme="1"/>
        <rFont val="Calibri"/>
        <family val="2"/>
        <charset val="238"/>
        <scheme val="minor"/>
      </rPr>
      <t>namao</t>
    </r>
    <r>
      <rPr>
        <sz val="12"/>
        <color theme="1"/>
        <rFont val="Calibri"/>
        <family val="2"/>
        <scheme val="minor"/>
      </rPr>
      <t>, meaning "sturgeon", referring to the host of this mimivirus.</t>
    </r>
  </si>
  <si>
    <t>AcIV-E</t>
  </si>
  <si>
    <r>
      <t xml:space="preserve">Derived from the Latin </t>
    </r>
    <r>
      <rPr>
        <i/>
        <u/>
        <sz val="12"/>
        <rFont val="Calibri"/>
        <family val="2"/>
        <scheme val="minor"/>
      </rPr>
      <t>acipenser</t>
    </r>
    <r>
      <rPr>
        <sz val="12"/>
        <rFont val="Calibri"/>
        <family val="2"/>
        <scheme val="minor"/>
      </rPr>
      <t xml:space="preserve">, meaning  "sturgeon" (referring to the host) and the word "virus" as customary in the order </t>
    </r>
    <r>
      <rPr>
        <i/>
        <sz val="12"/>
        <rFont val="Calibri"/>
        <family val="2"/>
        <scheme val="minor"/>
      </rPr>
      <t>Imitervirales</t>
    </r>
    <r>
      <rPr>
        <sz val="12"/>
        <rFont val="Calibri"/>
        <family val="2"/>
        <scheme val="minor"/>
      </rPr>
      <t>.</t>
    </r>
  </si>
  <si>
    <t>PZ759696</t>
  </si>
  <si>
    <t>Aliimimivirinae</t>
  </si>
  <si>
    <t>Orthomivirineae</t>
  </si>
  <si>
    <t xml:space="preserve">European sturgeon mimivirus </t>
  </si>
  <si>
    <t>HUN1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</si>
</sst>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u/>
      <sz val="12"/>
      <color theme="1"/>
      <name val="Calibri"/>
      <family val="2"/>
      <charset val="238"/>
      <scheme val="minor"/>
    </font>
    <font>
      <u/>
      <sz val="12"/>
      <color theme="1"/>
      <name val="Calibri"/>
      <family val="2"/>
      <charset val="238"/>
      <scheme val="minor"/>
    </font>
    <font>
      <sz val="12"/>
      <name val="Calibri"/>
      <family val="2"/>
      <scheme val="minor"/>
    </font>
    <font>
      <i/>
      <u/>
      <sz val="12"/>
      <name val="Calibri"/>
      <family val="2"/>
      <scheme val="minor"/>
    </font>
    <font>
      <i/>
      <sz val="12"/>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2" fillId="0" borderId="1" xfId="0" applyFont="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9">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6640625" customWidth="1"/>
    <col min="2" max="2" width="173.5" customWidth="1"/>
  </cols>
  <sheetData>
    <row r="1" spans="2:2" ht="37.25" customHeight="1" x14ac:dyDescent="0.2">
      <c r="B1" s="33" t="s">
        <v>113</v>
      </c>
    </row>
    <row r="2" spans="2:2" ht="289" x14ac:dyDescent="0.2">
      <c r="B2" s="32" t="s">
        <v>114</v>
      </c>
    </row>
  </sheetData>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X1" zoomScale="130" zoomScaleNormal="130" workbookViewId="0">
      <pane ySplit="4" topLeftCell="A5" activePane="bottomLeft" state="frozen"/>
      <selection pane="bottomLeft" activeCell="AH12" sqref="AH12"/>
    </sheetView>
  </sheetViews>
  <sheetFormatPr baseColWidth="10" defaultColWidth="11.1640625" defaultRowHeight="16" x14ac:dyDescent="0.2"/>
  <cols>
    <col min="1" max="1" width="15" style="2" bestFit="1" customWidth="1"/>
    <col min="2" max="2" width="9" style="2" bestFit="1" customWidth="1"/>
    <col min="3" max="3" width="8.1640625" style="2" bestFit="1" customWidth="1"/>
    <col min="4" max="4" width="11.1640625" style="2" bestFit="1" customWidth="1"/>
    <col min="5" max="15" width="10.6640625" style="2"/>
    <col min="16" max="16" width="17" style="14" customWidth="1"/>
    <col min="17" max="29" width="10.6640625" style="14"/>
    <col min="30" max="30" width="10.6640625" style="26"/>
    <col min="31" max="31" width="31.1640625" style="4" customWidth="1"/>
    <col min="32" max="32" width="27.6640625" style="4" customWidth="1"/>
    <col min="33" max="33" width="16.1640625" style="4" customWidth="1"/>
    <col min="34" max="34" width="27.1640625" style="4" bestFit="1" customWidth="1"/>
    <col min="35" max="35" width="17.1640625" style="4" bestFit="1" customWidth="1"/>
    <col min="36" max="36" width="20.1640625" style="4" bestFit="1" customWidth="1"/>
    <col min="37" max="37" width="12.5" style="4" bestFit="1" customWidth="1"/>
    <col min="38" max="39" width="10.6640625" style="15"/>
    <col min="40" max="40" width="56.6640625" style="1" customWidth="1"/>
  </cols>
  <sheetData>
    <row r="1" spans="1:41" s="17" customFormat="1" ht="24" x14ac:dyDescent="0.3">
      <c r="A1" s="18" t="s">
        <v>81</v>
      </c>
      <c r="B1" s="46" t="s">
        <v>112</v>
      </c>
      <c r="C1" s="46"/>
      <c r="D1" s="46"/>
      <c r="E1" s="47" t="str">
        <f ca="1">IF(LEN(cellFilenameFormatErrors)=0,LEFT(cellBaseFilename,9),"Code is automatically derived from the filename: 'YEAR.###X.[STATUS.][v#.]DESCRIPTION.xlsx', X=SC code")</f>
        <v>2026.003F</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2026.003F.N.v2.Mimiviridae_1ngen_2nsp.xlsx</v>
      </c>
      <c r="AF1" s="23"/>
      <c r="AG1" s="16"/>
      <c r="AH1" s="16"/>
      <c r="AI1" s="16"/>
      <c r="AJ1" s="16"/>
      <c r="AK1" s="16"/>
      <c r="AL1" s="16"/>
      <c r="AM1" s="16"/>
      <c r="AN1" s="16"/>
      <c r="AO1"/>
    </row>
    <row r="2" spans="1:41" ht="19" x14ac:dyDescent="0.25">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Fungal and protist virus (F) proposals</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28</v>
      </c>
      <c r="AE2" s="24" t="str">
        <f ca="1">MID(AE1,9,1)</f>
        <v>F</v>
      </c>
      <c r="AF2" s="24" t="str">
        <f ca="1">VLOOKUP(AE2,studySectionCodeLUT,2,FALSE)</f>
        <v>Fungal and protist virus (F) proposals</v>
      </c>
      <c r="AG2" s="3"/>
      <c r="AH2" s="3"/>
      <c r="AI2" s="3"/>
      <c r="AJ2" s="3"/>
      <c r="AK2" s="3"/>
      <c r="AL2" s="3"/>
      <c r="AM2" s="3"/>
      <c r="AN2" s="3"/>
    </row>
    <row r="3" spans="1:41" ht="36" customHeight="1" x14ac:dyDescent="0.2">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14" t="s">
        <v>122</v>
      </c>
      <c r="R5" s="14" t="s">
        <v>123</v>
      </c>
      <c r="T5" s="14" t="s">
        <v>124</v>
      </c>
      <c r="V5" s="14" t="s">
        <v>125</v>
      </c>
      <c r="X5" s="14" t="s">
        <v>121</v>
      </c>
      <c r="Y5" s="14" t="s">
        <v>134</v>
      </c>
      <c r="Z5" s="14" t="s">
        <v>120</v>
      </c>
      <c r="AA5" s="14" t="s">
        <v>133</v>
      </c>
      <c r="AB5" s="14" t="s">
        <v>116</v>
      </c>
      <c r="AL5" s="15" t="s">
        <v>27</v>
      </c>
      <c r="AM5" s="15" t="s">
        <v>35</v>
      </c>
      <c r="AN5" s="34" t="s">
        <v>131</v>
      </c>
    </row>
    <row r="6" spans="1:41" x14ac:dyDescent="0.2">
      <c r="P6" s="14" t="s">
        <v>122</v>
      </c>
      <c r="R6" s="14" t="s">
        <v>123</v>
      </c>
      <c r="T6" s="14" t="s">
        <v>124</v>
      </c>
      <c r="V6" s="14" t="s">
        <v>125</v>
      </c>
      <c r="X6" s="14" t="s">
        <v>121</v>
      </c>
      <c r="Y6" s="14" t="s">
        <v>134</v>
      </c>
      <c r="Z6" s="14" t="s">
        <v>120</v>
      </c>
      <c r="AA6" s="14" t="s">
        <v>133</v>
      </c>
      <c r="AB6" s="14" t="s">
        <v>116</v>
      </c>
      <c r="AD6" s="26" t="s">
        <v>117</v>
      </c>
      <c r="AE6" s="4" t="s">
        <v>132</v>
      </c>
      <c r="AF6" s="4" t="s">
        <v>135</v>
      </c>
      <c r="AG6" s="4" t="s">
        <v>130</v>
      </c>
      <c r="AH6" s="4" t="s">
        <v>136</v>
      </c>
      <c r="AI6" s="4" t="s">
        <v>33</v>
      </c>
      <c r="AJ6" s="4" t="s">
        <v>25</v>
      </c>
      <c r="AK6" s="4" t="s">
        <v>63</v>
      </c>
      <c r="AL6" s="15" t="s">
        <v>27</v>
      </c>
      <c r="AM6" s="15" t="s">
        <v>28</v>
      </c>
      <c r="AN6" s="1" t="s">
        <v>126</v>
      </c>
    </row>
    <row r="7" spans="1:41" x14ac:dyDescent="0.2">
      <c r="P7" s="14" t="s">
        <v>122</v>
      </c>
      <c r="R7" s="14" t="s">
        <v>123</v>
      </c>
      <c r="T7" s="14" t="s">
        <v>124</v>
      </c>
      <c r="V7" s="14" t="s">
        <v>125</v>
      </c>
      <c r="X7" s="14" t="s">
        <v>121</v>
      </c>
      <c r="Y7" s="14" t="s">
        <v>134</v>
      </c>
      <c r="Z7" s="14" t="s">
        <v>120</v>
      </c>
      <c r="AA7" s="14" t="s">
        <v>133</v>
      </c>
      <c r="AB7" s="14" t="s">
        <v>116</v>
      </c>
      <c r="AD7" s="26" t="s">
        <v>128</v>
      </c>
      <c r="AE7" s="4" t="s">
        <v>127</v>
      </c>
      <c r="AF7" s="4" t="s">
        <v>118</v>
      </c>
      <c r="AG7" s="4" t="s">
        <v>119</v>
      </c>
      <c r="AI7" s="4" t="s">
        <v>33</v>
      </c>
      <c r="AJ7" s="4" t="s">
        <v>25</v>
      </c>
      <c r="AK7" s="4" t="s">
        <v>63</v>
      </c>
      <c r="AL7" s="15" t="s">
        <v>27</v>
      </c>
      <c r="AM7" s="15" t="s">
        <v>28</v>
      </c>
      <c r="AN7" s="1" t="s">
        <v>129</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7" priority="5">
      <formula>ROW(A1)&gt;5</formula>
    </cfRule>
  </conditionalFormatting>
  <conditionalFormatting sqref="P1:P4 Q3:AC4 P5:AC1048573">
    <cfRule type="expression" dxfId="6" priority="7">
      <formula>AND(NOT(ISBLANK(P1)),COUNTA(Q1:$AD1)=0)</formula>
    </cfRule>
  </conditionalFormatting>
  <conditionalFormatting sqref="P4:AC1048576">
    <cfRule type="containsText" dxfId="5" priority="6" operator="containsText" text=" ">
      <formula>NOT(ISERROR(SEARCH(" ",P4)))</formula>
    </cfRule>
  </conditionalFormatting>
  <conditionalFormatting sqref="P1048574:AC1048576">
    <cfRule type="expression" dxfId="4" priority="26">
      <formula>AND(NOT(ISBLANK(P1048574)),COUNTA(Q1048574:$AD1048575)=0)</formula>
    </cfRule>
  </conditionalFormatting>
  <conditionalFormatting sqref="V5:V7">
    <cfRule type="expression" dxfId="3" priority="1">
      <formula>AND(NOT(ISBLANK(V5)),COUNTA(X5:$AD5)=0)</formula>
    </cfRule>
  </conditionalFormatting>
  <conditionalFormatting sqref="AA5:AA7">
    <cfRule type="expression" dxfId="2" priority="2">
      <formula>AND(NOT(ISBLANK(AA5)),COUNTA(X5:$AD5)=0)</formula>
    </cfRule>
  </conditionalFormatting>
  <conditionalFormatting sqref="AD1:AD1048576">
    <cfRule type="expression" dxfId="1" priority="21">
      <formula>NOT(OR(OR(AD1="",AD1="Species"),_xlfn.CONCAT(AB1," ")=LEFT(AD1,LEN(AB1)+1)))</formula>
    </cfRule>
  </conditionalFormatting>
  <conditionalFormatting sqref="AM4:AM1048576">
    <cfRule type="expression" dxfId="0" priority="23">
      <formula>NOT(AM4=proposedRank)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P1:P1048576 Q3:AC1048576" xr:uid="{6D958DB0-7507-487F-BEA0-4B1E6D395BCE}"/>
    <dataValidation type="custom" allowBlank="1" showInputMessage="1" showErrorMessage="1" errorTitle="Binomial Naming" error="Species name must start with the name of it's genus." promptTitle="binomial" sqref="AD1:AD3" xr:uid="{7EE99F65-D0DB-4F93-97B6-38839677D531}">
      <formula1>OR(LEFT(AD1048572,LEN(AB1048572))=AB1048572,AD1048572="Species")</formula1>
    </dataValidation>
    <dataValidation type="custom" allowBlank="1" showInputMessage="1" showErrorMessage="1" errorTitle="Binomial Naming" error="Species name must start with the name of it's genus." promptTitle="binomial" sqref="AD4 AD8" xr:uid="{82DDB9C4-1F11-48DD-89DE-8BF59F0595FD}">
      <formula1>OR(LEFT(#REF!,LEN(#REF!))=#REF!,#REF!="Species")</formula1>
    </dataValidation>
    <dataValidation type="custom" allowBlank="1" showInputMessage="1" showErrorMessage="1" errorTitle="Binomial Naming" error="Species name must start with the name of it's genus." promptTitle="binomial" sqref="AD9:AD1048576" xr:uid="{354B0B1D-0BDF-4CB6-B1A5-A32F13E70640}">
      <formula1>OR(LEFT(AD5,LEN(AB5))=AB5,AD5="Species")</formula1>
    </dataValidation>
    <dataValidation type="custom" allowBlank="1" showInputMessage="1" showErrorMessage="1" errorTitle="Binomial Naming" error="Species name must start with the name of it's genus." promptTitle="binomial" sqref="AD5:AD7" xr:uid="{A5AA0468-29F4-471F-8D6C-D32CDF974CD1}">
      <formula1>OR(LEFT(AD2,LEN(AB2))=AB2,AD2="Species")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176A8AEE-1122-41F6-B040-AC20DB0EAD1F}">
          <x14:formula1>
            <xm:f>'Menu Items (Do not change)'!$E:$E</xm:f>
          </x14:formula1>
          <xm:sqref>AM1:AM2 AM4:AM1048576</xm:sqref>
        </x14:dataValidation>
        <x14:dataValidation type="list" errorStyle="warning" allowBlank="1" showInputMessage="1" showErrorMessage="1" xr:uid="{1AB41C76-9383-4DBD-A517-83B2A2CF5EE3}">
          <x14:formula1>
            <xm:f>'Menu Items (Do not change)'!$D:$D</xm:f>
          </x14:formula1>
          <xm:sqref>AL1:AL2 AL4:AL1048576</xm:sqref>
        </x14:dataValidation>
        <x14:dataValidation type="list" allowBlank="1" showInputMessage="1" showErrorMessage="1" xr:uid="{63CCF5BA-6607-4594-B053-1B4D05E39C8E}">
          <x14:formula1>
            <xm:f>'Menu Items (Do not change)'!$A:$A</xm:f>
          </x14:formula1>
          <xm:sqref>AI1:AI1048576</xm:sqref>
        </x14:dataValidation>
        <x14:dataValidation type="list" allowBlank="1" showInputMessage="1" showErrorMessage="1" xr:uid="{516FE499-A4AB-473E-A751-C6CFE32109C5}">
          <x14:formula1>
            <xm:f>'Menu Items (Do not change)'!$B:$B</xm:f>
          </x14:formula1>
          <xm:sqref>AJ1:AJ1048576</xm:sqref>
        </x14:dataValidation>
        <x14:dataValidation type="list" allowBlank="1" showInputMessage="1" showErrorMessage="1" xr:uid="{C8C3D66C-B154-4EFF-B5EE-E0880FEFA8D6}">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6640625" bestFit="1" customWidth="1"/>
    <col min="3" max="3" width="22.6640625" bestFit="1" customWidth="1"/>
    <col min="4" max="5" width="13.1640625" bestFit="1" customWidth="1"/>
    <col min="6" max="6" width="2.6640625" customWidth="1"/>
    <col min="7" max="7" width="43.66406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Sead Sabanadzovic</cp:lastModifiedBy>
  <dcterms:created xsi:type="dcterms:W3CDTF">2023-02-08T19:24:03Z</dcterms:created>
  <dcterms:modified xsi:type="dcterms:W3CDTF">2026-09-30T01:02:24Z</dcterms:modified>
</cp:coreProperties>
</file>