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
    </mc:Choice>
  </mc:AlternateContent>
  <xr:revisionPtr revIDLastSave="0" documentId="13_ncr:1_{DDF5AFD2-8284-6E43-96C6-0D67DDFD9EF3}" xr6:coauthVersionLast="47" xr6:coauthVersionMax="47" xr10:uidLastSave="{00000000-0000-0000-0000-000000000000}"/>
  <bookViews>
    <workbookView xWindow="0" yWindow="500" windowWidth="23260" windowHeight="125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Template'!$AL$1:$AL$7</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<sst xmlns="http://schemas.openxmlformats.org/spreadsheetml/2006/main" count="178" uniqueCount="127">
  <si>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</si>
  <si>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</si>
  <si>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</si>
  <si>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</si>
  <si>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</si>
  <si>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</si>
  <si>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</si>
  <si>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</si>
  <si>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</si>
  <si>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</si>
  <si>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</si>
  <si>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</si>
  <si>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</si>
  <si>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</si>
  <si>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</si>
  <si>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</si>
  <si>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</si>
  <si>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</si>
  <si>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</si>
  <si>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</si>
  <si>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</si>
  <si>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</si>
  <si>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</si>
  <si>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</si>
  <si>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</si>
  <si>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</si>
  <si>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</si>
  <si>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</si>
  <si>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</si>
  <si>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</si>
  <si>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</si>
  <si>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</si>
  <si>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</si>
  <si>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</si>
  <si>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</si>
  <si>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</si>
  <si>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</si>
  <si>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</si>
  <si>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</si>
  <si>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</si>
  <si>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</si>
  <si>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</si>
  <si>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</si>
  <si>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</si>
  <si>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</si>
  <si>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</si>
  <si>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</si>
  <si>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</si>
  <si>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</si>
  <si>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</si>
  <si>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</si>
  <si>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</si>
  <si>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</si>
  <si>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</si>
  <si>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</si>
  <si>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</si>
  <si>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</si>
  <si>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</si>
  <si>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</si>
  <si>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</si>
  <si>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</si>
  <si>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</si>
  <si>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</si>
  <si>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</si>
  <si>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</si>
  <si>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</si>
  <si>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</si>
  <si>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</si>
  <si>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</si>
  <si>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</si>
  <si>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</si>
  <si>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</si>
  <si>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</si>
  <si>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</si>
  <si>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</si>
  <si>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</si>
  <si>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</si>
  <si>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</si>
  <si>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</si>
  <si>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</si>
  <si>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</si>
  <si>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</si>
  <si>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</si>
  <si>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</si>
  <si>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</si>
  <si>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</si>
  <si>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</si>
  <si>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</si>
  <si>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</si>
  <si>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</si>
  <si>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</si>
  <si>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</si>
  <si>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</si>
  <si>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</si>
  <si>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</si>
  <si>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</si>
  <si>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</si>
  <si>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</si>
  <si>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</si>
  <si>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</si>
  <si>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</si>
  <si>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</si>
  <si>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</si>
  <si>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</si>
  <si>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</si>
  <si>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</si>
  <si>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</si>
  <si>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</si>
  <si>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</si>
  <si>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</si>
  <si>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</si>
  <si>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</si>
  <si>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</si>
  <si>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</si>
  <si>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</si>
  <si>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</si>
  <si>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</si>
  <si>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Bamfordvirae</t>
  </si>
  <si>
    <t>Nucleocytoviricota</t>
  </si>
  <si>
    <t>Megaviricetes</t>
  </si>
  <si>
    <t>Imitervirales</t>
  </si>
  <si>
    <t>Seatoskyviridae</t>
  </si>
  <si>
    <t>Seatoskyvirus</t>
  </si>
  <si>
    <t>Seatoskyvirus salishense</t>
  </si>
  <si>
    <t>Cunea sp. virus 1</t>
  </si>
  <si>
    <t>Genome not submitted to NCBI yet</t>
  </si>
  <si>
    <t>Paramivirineae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</si>
</sst>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2"/>
      <color theme="1"/>
      <name val="Calibri"/>
      <family val="2"/>
    </font>
    <font>
      <i/>
      <sz val="12"/>
      <color theme="1"/>
      <name val="Calibri"/>
      <family val="2"/>
    </font>
    <font>
      <b/>
      <sz val="12"/>
      <color rgb="FF7030A0"/>
      <name val="Calibri"/>
      <family val="2"/>
    </font>
  </fonts>
  <fills count="13">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CCFFCC"/>
        <bgColor rgb="FFCCFFCC"/>
      </patternFill>
    </fill>
    <fill>
      <patternFill patternType="solid">
        <fgColor rgb="FFD6DCE4"/>
        <bgColor rgb="FFD6DCE4"/>
      </patternFill>
    </fill>
    <fill>
      <patternFill patternType="solid">
        <fgColor rgb="FFFFD966"/>
        <bgColor rgb="FFFFD966"/>
      </patternFill>
    </fill>
    <fill>
      <patternFill patternType="solid">
        <fgColor rgb="FFFFFF00"/>
        <bgColor rgb="FFD6DCE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4">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8" xfId="0" applyFont="1" applyFill="1" applyBorder="1"/>
    <xf numFmtId="0" fontId="30" fillId="10" borderId="8" xfId="0" applyFont="1" applyFill="1" applyBorder="1"/>
    <xf numFmtId="0" fontId="30" fillId="11" borderId="8" xfId="0" applyFont="1" applyFill="1" applyBorder="1"/>
    <xf numFmtId="0" fontId="31" fillId="9" borderId="8" xfId="0" applyFont="1" applyFill="1" applyBorder="1"/>
    <xf numFmtId="0" fontId="32" fillId="9" borderId="8" xfId="0" applyFont="1" applyFill="1" applyBorder="1"/>
    <xf numFmtId="0" fontId="30" fillId="12" borderId="8"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7">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b val="0"/>
        <i/>
      </font>
    </dxf>
    <dxf>
      <font>
        <b/>
        <color rgb="FF7030A0"/>
      </font>
      <fill>
        <patternFill patternType="none"/>
      </fill>
    </dxf>
    <dxf>
      <font>
        <color rgb="FF9C0006"/>
      </font>
      <fill>
        <patternFill patternType="solid">
          <fgColor rgb="FFFFC7CE"/>
          <bgColor rgb="FFFFC7CE"/>
        </patternFill>
      </fill>
    </dxf>
    <dxf>
      <font>
        <b/>
        <color rgb="FF7030A0"/>
      </font>
      <fill>
        <patternFill patternType="none"/>
      </fill>
    </dxf>
    <dxf>
      <font>
        <color rgb="FF9C0006"/>
      </font>
      <fill>
        <patternFill patternType="solid">
          <fgColor rgb="FFFFC7CE"/>
          <bgColor rgb="FFFFC7CE"/>
        </patternFill>
      </fill>
    </dxf>
    <dxf>
      <font>
        <i/>
      </font>
      <fill>
        <patternFill patternType="none"/>
      </fill>
    </dxf>
    <dxf>
      <font>
        <b/>
        <i val="0"/>
        <color rgb="FF7030A0"/>
      </font>
    </dxf>
    <dxf>
      <font>
        <b/>
        <color rgb="FF7030A0"/>
      </font>
      <fill>
        <patternFill patternType="none"/>
      </fill>
    </dxf>
    <dxf>
      <font>
        <color rgb="FF9C0006"/>
      </font>
      <fill>
        <patternFill>
          <bgColor rgb="FFFFC7CE"/>
        </patternFill>
      </fill>
    </dxf>
    <dxf>
      <font>
        <color rgb="FF9C0006"/>
      </font>
      <fill>
        <patternFill patternType="solid">
          <fgColor rgb="FFFFC7CE"/>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85" zoomScaleNormal="85"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X1" zoomScale="130" zoomScaleNormal="130" workbookViewId="0">
      <pane ySplit="4" topLeftCell="A5" activePane="bottomLeft" state="frozen"/>
      <selection pane="bottomLeft" activeCell="AE7" sqref="AE7"/>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1" t="s">
        <v>112</v>
      </c>
      <c r="C1" s="51"/>
      <c r="D1" s="51"/>
      <c r="E1" s="52" t="str">
        <f ca="1">IF(LEN(cellFilenameFormatErrors)=0,LEFT(cellBaseFilename,9),"Code is automatically derived from the filename: 'YEAR.###X.[STATUS.][v#.]DESCRIPTION.xlsx', X=SC code")</f>
        <v>2026.005F</v>
      </c>
      <c r="F1" s="52"/>
      <c r="G1" s="52"/>
      <c r="H1" s="52"/>
      <c r="I1" s="52"/>
      <c r="J1" s="52"/>
      <c r="K1" s="52"/>
      <c r="L1" s="52"/>
      <c r="M1" s="52"/>
      <c r="N1" s="52"/>
      <c r="O1" s="52"/>
      <c r="P1" s="42"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3"/>
      <c r="R1" s="43"/>
      <c r="S1" s="43"/>
      <c r="T1" s="43"/>
      <c r="U1" s="43"/>
      <c r="V1" s="43"/>
      <c r="W1" s="43"/>
      <c r="X1" s="43"/>
      <c r="Y1" s="43"/>
      <c r="Z1" s="43"/>
      <c r="AA1" s="43"/>
      <c r="AB1" s="43"/>
      <c r="AC1" s="43"/>
      <c r="AD1" s="29" t="s">
        <v>28</v>
      </c>
      <c r="AE1" s="25" t="str" cm="1">
        <f t="array" aca="1" ref="AE1" ca="1">MID(CELL("filename",'Proposal Template'!$B$1),SEARCH("[",CELL("filename",'Proposal Template'!$B$1))+1, SEARCH("]",CELL("filename",'Proposal Template'!$B$1))-SEARCH("[",CELL("filename",'Proposal Template'!$B$1))-1)</f>
        <v>2026.005F.N.v2.Imitervirales_1nfam_1ng_1nsp.xlsx</v>
      </c>
      <c r="AF1" s="23"/>
      <c r="AG1" s="16"/>
      <c r="AH1" s="16"/>
      <c r="AI1" s="16"/>
      <c r="AJ1" s="16"/>
      <c r="AK1" s="16"/>
      <c r="AL1" s="16"/>
      <c r="AM1" s="16"/>
      <c r="AN1" s="16"/>
      <c r="AO1"/>
    </row>
    <row r="2" spans="1:41" ht="19" x14ac:dyDescent="0.25">
      <c r="A2" s="18" t="s">
        <v>115</v>
      </c>
      <c r="B2" s="51" t="s">
        <v>111</v>
      </c>
      <c r="C2" s="51"/>
      <c r="D2" s="51"/>
      <c r="E2" s="53"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53"/>
      <c r="G2" s="53"/>
      <c r="H2" s="53"/>
      <c r="I2" s="53"/>
      <c r="J2" s="53"/>
      <c r="K2" s="53"/>
      <c r="L2" s="53"/>
      <c r="M2" s="53"/>
      <c r="N2" s="53"/>
      <c r="O2" s="53"/>
      <c r="P2" s="44" t="str">
        <f ca="1">_xlfn.CONCAT(
IF(NOT(ISERROR(AF2)),"","Study Section code ('"&amp;AE2&amp;"') is not valid; ")
)</f>
        <v/>
      </c>
      <c r="Q2" s="45"/>
      <c r="R2" s="45"/>
      <c r="S2" s="45"/>
      <c r="T2" s="45"/>
      <c r="U2" s="45"/>
      <c r="V2" s="45"/>
      <c r="W2" s="45"/>
      <c r="X2" s="45"/>
      <c r="Y2" s="45"/>
      <c r="Z2" s="45"/>
      <c r="AA2" s="45"/>
      <c r="AB2" s="45"/>
      <c r="AC2" s="45"/>
      <c r="AD2" s="30" t="s">
        <v>28</v>
      </c>
      <c r="AE2" s="24" t="str">
        <f ca="1">MID(AE1,9,1)</f>
        <v>F</v>
      </c>
      <c r="AF2" s="24" t="str">
        <f ca="1">VLOOKUP(AE2,studySectionCodeLUT,2,FALSE)</f>
        <v>Fungal and protist virus (F) proposals</v>
      </c>
      <c r="AG2" s="3"/>
      <c r="AH2" s="3"/>
      <c r="AI2" s="3"/>
      <c r="AJ2" s="3"/>
      <c r="AK2" s="3"/>
      <c r="AL2" s="3"/>
      <c r="AM2" s="3"/>
      <c r="AN2" s="3"/>
    </row>
    <row r="3" spans="1:41" ht="36" customHeight="1" x14ac:dyDescent="0.2">
      <c r="A3" s="46" t="s">
        <v>21</v>
      </c>
      <c r="B3" s="46"/>
      <c r="C3" s="46"/>
      <c r="D3" s="46"/>
      <c r="E3" s="46"/>
      <c r="F3" s="46"/>
      <c r="G3" s="46"/>
      <c r="H3" s="46"/>
      <c r="I3" s="46"/>
      <c r="J3" s="46"/>
      <c r="K3" s="46"/>
      <c r="L3" s="46"/>
      <c r="M3" s="46"/>
      <c r="N3" s="46"/>
      <c r="O3" s="46"/>
      <c r="P3" s="47" t="s">
        <v>22</v>
      </c>
      <c r="Q3" s="47"/>
      <c r="R3" s="47"/>
      <c r="S3" s="47"/>
      <c r="T3" s="47"/>
      <c r="U3" s="47"/>
      <c r="V3" s="47"/>
      <c r="W3" s="47"/>
      <c r="X3" s="47"/>
      <c r="Y3" s="47"/>
      <c r="Z3" s="47"/>
      <c r="AA3" s="47"/>
      <c r="AB3" s="47"/>
      <c r="AC3" s="47"/>
      <c r="AD3" s="47"/>
      <c r="AE3" s="48" t="s">
        <v>110</v>
      </c>
      <c r="AF3" s="49"/>
      <c r="AG3" s="49"/>
      <c r="AH3" s="49"/>
      <c r="AI3" s="49"/>
      <c r="AJ3" s="49"/>
      <c r="AK3" s="50"/>
      <c r="AL3" s="40" t="s">
        <v>109</v>
      </c>
      <c r="AM3" s="41"/>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7" t="s">
        <v>116</v>
      </c>
      <c r="Q5" s="37"/>
      <c r="R5" s="37" t="s">
        <v>117</v>
      </c>
      <c r="S5" s="37"/>
      <c r="T5" s="37" t="s">
        <v>118</v>
      </c>
      <c r="U5" s="37"/>
      <c r="V5" s="37" t="s">
        <v>119</v>
      </c>
      <c r="W5" s="37"/>
      <c r="X5" s="37" t="s">
        <v>120</v>
      </c>
      <c r="Y5" s="37" t="s">
        <v>126</v>
      </c>
      <c r="Z5" s="37" t="s">
        <v>121</v>
      </c>
      <c r="AA5" s="34"/>
      <c r="AB5" s="34"/>
      <c r="AC5" s="34"/>
      <c r="AD5" s="38"/>
      <c r="AE5" s="35"/>
      <c r="AF5" s="35"/>
      <c r="AG5" s="35"/>
      <c r="AH5" s="35"/>
      <c r="AI5" s="35"/>
      <c r="AJ5" s="35"/>
      <c r="AK5" s="35"/>
      <c r="AL5" s="36" t="s">
        <v>27</v>
      </c>
      <c r="AM5" s="15" t="s">
        <v>42</v>
      </c>
    </row>
    <row r="6" spans="1:41" x14ac:dyDescent="0.2">
      <c r="P6" s="37" t="s">
        <v>116</v>
      </c>
      <c r="Q6" s="34"/>
      <c r="R6" s="37" t="s">
        <v>117</v>
      </c>
      <c r="S6" s="34"/>
      <c r="T6" s="34" t="s">
        <v>118</v>
      </c>
      <c r="U6" s="34"/>
      <c r="V6" s="34" t="s">
        <v>119</v>
      </c>
      <c r="W6" s="34"/>
      <c r="X6" s="34" t="s">
        <v>120</v>
      </c>
      <c r="Y6" s="34" t="s">
        <v>126</v>
      </c>
      <c r="Z6" s="34" t="s">
        <v>121</v>
      </c>
      <c r="AA6" s="34"/>
      <c r="AB6" s="37" t="s">
        <v>122</v>
      </c>
      <c r="AC6" s="34"/>
      <c r="AD6" s="38"/>
      <c r="AE6" s="35"/>
      <c r="AF6" s="35"/>
      <c r="AG6" s="35"/>
      <c r="AH6" s="35"/>
      <c r="AI6" s="35"/>
      <c r="AJ6" s="35"/>
      <c r="AK6" s="35"/>
      <c r="AL6" s="36" t="s">
        <v>27</v>
      </c>
      <c r="AM6" s="15" t="s">
        <v>35</v>
      </c>
    </row>
    <row r="7" spans="1:41" x14ac:dyDescent="0.2">
      <c r="P7" s="37" t="s">
        <v>116</v>
      </c>
      <c r="Q7" s="34"/>
      <c r="R7" s="37" t="s">
        <v>117</v>
      </c>
      <c r="S7" s="34"/>
      <c r="T7" s="37" t="s">
        <v>118</v>
      </c>
      <c r="U7" s="34"/>
      <c r="V7" s="37" t="s">
        <v>119</v>
      </c>
      <c r="W7" s="34"/>
      <c r="X7" s="37" t="s">
        <v>120</v>
      </c>
      <c r="Y7" s="37" t="s">
        <v>126</v>
      </c>
      <c r="Z7" s="34" t="s">
        <v>121</v>
      </c>
      <c r="AA7" s="37"/>
      <c r="AB7" s="37" t="s">
        <v>122</v>
      </c>
      <c r="AC7" s="34"/>
      <c r="AD7" s="37" t="s">
        <v>123</v>
      </c>
      <c r="AE7" s="39" t="s">
        <v>125</v>
      </c>
      <c r="AF7" s="35" t="s">
        <v>123</v>
      </c>
      <c r="AG7" s="35"/>
      <c r="AH7" s="35" t="s">
        <v>124</v>
      </c>
      <c r="AI7" s="35" t="s">
        <v>29</v>
      </c>
      <c r="AJ7" s="35" t="s">
        <v>25</v>
      </c>
      <c r="AK7" s="35" t="s">
        <v>96</v>
      </c>
      <c r="AL7" s="36" t="s">
        <v>27</v>
      </c>
      <c r="AM7" s="36"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7:Y7 AA7:AD7 A1:AD4 A6:O6 A8:AD1048576">
    <cfRule type="expression" dxfId="15" priority="31">
      <formula>ROW(A1)&gt;5</formula>
    </cfRule>
  </conditionalFormatting>
  <conditionalFormatting sqref="P1:P4 Q3:AC4 P8:AC1048574">
    <cfRule type="expression" dxfId="14" priority="33">
      <formula>AND(NOT(ISBLANK(P1)),COUNTA(Q1:$AD1)=0)</formula>
    </cfRule>
  </conditionalFormatting>
  <conditionalFormatting sqref="P6:P7 R6:R7 P5:AC6">
    <cfRule type="containsText" dxfId="13" priority="9" operator="containsText" text=" ">
      <formula>NOT(ISERROR(SEARCH((" "),(P5))))</formula>
    </cfRule>
  </conditionalFormatting>
  <conditionalFormatting sqref="P7:Y7 AA7:AC7 P4:AC4 P8:AC1048576">
    <cfRule type="containsText" dxfId="12" priority="32" operator="containsText" text=" ">
      <formula>NOT(ISERROR(SEARCH(" ",P4)))</formula>
    </cfRule>
  </conditionalFormatting>
  <conditionalFormatting sqref="P5:AC6 P6:P7 R6:R7">
    <cfRule type="expression" dxfId="11" priority="10">
      <formula>AND(NOT(ISBLANK(P5)),COUNTA(Q5:$AD5)=0)</formula>
    </cfRule>
  </conditionalFormatting>
  <conditionalFormatting sqref="P1048575:AC1048576">
    <cfRule type="expression" dxfId="10" priority="52">
      <formula>AND(NOT(ISBLANK(P1048575)),COUNTA(Q1048575:$AD1048576)=0)</formula>
    </cfRule>
  </conditionalFormatting>
  <conditionalFormatting sqref="P5:AD7">
    <cfRule type="expression" dxfId="9" priority="5">
      <formula>ROW(P5)&gt;5</formula>
    </cfRule>
  </conditionalFormatting>
  <conditionalFormatting sqref="P7:AD7">
    <cfRule type="containsText" dxfId="8" priority="6" operator="containsText" text=" ">
      <formula>NOT(ISERROR(SEARCH((" "),(P7))))</formula>
    </cfRule>
    <cfRule type="expression" dxfId="7" priority="7">
      <formula>AND(NOT(ISBLANK(P7)),COUNTA(Q7:$AD7)=0)</formula>
    </cfRule>
  </conditionalFormatting>
  <conditionalFormatting sqref="AB6">
    <cfRule type="containsText" dxfId="6" priority="1" operator="containsText" text=" ">
      <formula>NOT(ISERROR(SEARCH((" "),(AB6))))</formula>
    </cfRule>
    <cfRule type="expression" dxfId="5" priority="2">
      <formula>AND(NOT(ISBLANK(AB6)),COUNTA(AC6:$AD6)=0)</formula>
    </cfRule>
    <cfRule type="expression" dxfId="4" priority="3">
      <formula>ROW(AB6)&gt;5</formula>
    </cfRule>
    <cfRule type="containsText" dxfId="3" priority="4" operator="containsText" text=" ">
      <formula>NOT(ISERROR(SEARCH(" ",AB6)))</formula>
    </cfRule>
  </conditionalFormatting>
  <conditionalFormatting sqref="AD1:AD4 AD8:AD1048576">
    <cfRule type="expression" dxfId="2" priority="47">
      <formula>NOT(OR(OR(AD1="",AD1="Species"),_xlfn.CONCAT(AB1," ")=LEFT(AD1,LEN(AB1)+1)))</formula>
    </cfRule>
  </conditionalFormatting>
  <conditionalFormatting sqref="AD5:AD6">
    <cfRule type="expression" dxfId="1" priority="23">
      <formula>NOT(OR(OR(#REF!="",#REF!="Species"),_xludf.CONCAT(#REF!," ")=LEFT(#REF!,LEN(#REF!)+1)))</formula>
    </cfRule>
  </conditionalFormatting>
  <conditionalFormatting sqref="AM4:AM1048576">
    <cfRule type="expression" dxfId="0" priority="49">
      <formula>NOT(AM4=proposedRank)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4 Q3:AC4 Z8:Z1048576 AA7:AC1048576 P8:P1048576 Q7:Q1048576 S7:Y1048576 R8:R1048576 AB6" xr:uid="{C54F4CBC-6ED3-4058-85EC-952BF68EAE99}"/>
    <dataValidation type="custom" allowBlank="1" showInputMessage="1" showErrorMessage="1" errorTitle="Binomial Naming" error="Species name must start with the name of it's genus." promptTitle="binomial" sqref="AD4 AD11" xr:uid="{0BFA9C5E-32DC-448A-AE02-23A96BA8A326}">
      <formula1>OR(LEFT(#REF!,LEN(#REF!))=#REF!,#REF!="Species")</formula1>
    </dataValidation>
    <dataValidation type="custom" allowBlank="1" showInputMessage="1" showErrorMessage="1" errorTitle="Binomial Naming" error="Species name must start with the name of it's genus." promptTitle="binomial" sqref="AD1:AD3 AD10 AD12:AD1048576 AD7:AD8" xr:uid="{B25D9CFF-2084-4ADF-A985-7E7C66B67F07}">
      <formula1>OR(LEFT(AD1048573,LEN(AB1048573))=AB1048573,AD1048573="Species")</formula1>
    </dataValidation>
    <dataValidation type="custom" allowBlank="1" showInputMessage="1" showErrorMessage="1" errorTitle="Binomial Naming" error="Species name must start with the name of it's genus." promptTitle="binomial" sqref="AD9" xr:uid="{12455503-B026-47BF-8C38-52F6D352A7B9}">
      <formula1>OR(LEFT(AD7,LEN(AB7))=AB7,AD7="Species")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F20F9843-0C52-4C76-9576-0E1767AF9927}">
          <x14:formula1>
            <xm:f>'Menu Items (Do not change)'!$E:$E</xm:f>
          </x14:formula1>
          <xm:sqref>AM1:AM2 AM4:AM1048576</xm:sqref>
        </x14:dataValidation>
        <x14:dataValidation type="list" errorStyle="warning" allowBlank="1" showInputMessage="1" showErrorMessage="1" xr:uid="{45060666-7129-42C4-A3BF-E6235DF91B2A}">
          <x14:formula1>
            <xm:f>'Menu Items (Do not change)'!$D:$D</xm:f>
          </x14:formula1>
          <xm:sqref>AL1:AL2 AL4:AL1048576</xm:sqref>
        </x14:dataValidation>
        <x14:dataValidation type="list" allowBlank="1" showInputMessage="1" showErrorMessage="1" xr:uid="{69CB9B62-A548-426B-9B4B-6A22BAFC8DDE}">
          <x14:formula1>
            <xm:f>'Menu Items (Do not change)'!$A:$A</xm:f>
          </x14:formula1>
          <xm:sqref>AI1:AI4 AI7:AI1048576</xm:sqref>
        </x14:dataValidation>
        <x14:dataValidation type="list" allowBlank="1" showInputMessage="1" showErrorMessage="1" xr:uid="{16D1419B-47F0-40E9-B80D-674C4B0F51D9}">
          <x14:formula1>
            <xm:f>'Menu Items (Do not change)'!$B:$B</xm:f>
          </x14:formula1>
          <xm:sqref>AJ1:AJ4 AJ7:AJ1048576</xm:sqref>
        </x14:dataValidation>
        <x14:dataValidation type="list" allowBlank="1" showInputMessage="1" showErrorMessage="1" xr:uid="{10699BBF-3F45-43D4-9830-A596C17C55BA}">
          <x14:formula1>
            <xm:f>'Menu Items (Do not change)'!$C:$C</xm:f>
          </x14:formula1>
          <xm:sqref>AK1:AK4 AK7:AK1048576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2026-09-30T01:55:26Z</dcterms:modified>
</cp:coreProperties>
</file>