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166925"/>
  <mc:AlternateContent xmlns:mc="http://schemas.openxmlformats.org/markup-compatibility/2006">
    <mc:Choice Requires="x15">
      <x15ac:absPath xmlns:x15ac="http://schemas.microsoft.com/office/spreadsheetml/2010/11/ac" url="/Volumes/PUB DATA/Taxonomic proposals 2026 updated/Final versions for submission/SUBMITTED TP FILES/"/>
    </mc:Choice>
  </mc:AlternateContent>
  <xr:revisionPtr revIDLastSave="0" documentId="13_ncr:1_{D4AF8F17-8BFA-CB4F-A0D4-2418D2F8EF63}" xr6:coauthVersionLast="47" xr6:coauthVersionMax="47" xr10:uidLastSave="{00000000-0000-0000-0000-000000000000}"/>
  <bookViews>
    <workbookView xWindow="0" yWindow="500" windowWidth="41020" windowHeight="2126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<sst xmlns="http://schemas.openxmlformats.org/spreadsheetml/2006/main" count="194" uniqueCount="139">
  <si>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</si>
  <si>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</si>
  <si>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</si>
  <si>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</si>
  <si>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</si>
  <si>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</si>
  <si>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</si>
  <si>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</si>
  <si>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</si>
  <si>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</si>
  <si>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</si>
  <si>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</si>
  <si>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</si>
  <si>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</si>
  <si>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</si>
  <si>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</si>
  <si>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</si>
  <si>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</si>
  <si>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</si>
  <si>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</si>
  <si>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</si>
  <si>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</si>
  <si>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</si>
  <si>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</si>
  <si>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</si>
  <si>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</si>
  <si>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</si>
  <si>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</si>
  <si>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</si>
  <si>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</si>
  <si>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</si>
  <si>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</si>
  <si>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</si>
  <si>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</si>
  <si>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</si>
  <si>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</si>
  <si>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</si>
  <si>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</si>
  <si>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</si>
  <si>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</si>
  <si>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</si>
  <si>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</si>
  <si>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</si>
  <si>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</si>
  <si>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</si>
  <si>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</si>
  <si>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</si>
  <si>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</si>
  <si>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</si>
  <si>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</si>
  <si>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</si>
  <si>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</si>
  <si>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</si>
  <si>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</si>
  <si>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</si>
  <si>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</si>
  <si>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</si>
  <si>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</si>
  <si>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</si>
  <si>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</si>
  <si>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</si>
  <si>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</si>
  <si>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</si>
  <si>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</si>
  <si>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</si>
  <si>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</si>
  <si>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</si>
  <si>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</si>
  <si>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</si>
  <si>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</si>
  <si>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</si>
  <si>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</si>
  <si>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</si>
  <si>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</si>
  <si>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</si>
  <si>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</si>
  <si>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</si>
  <si>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</si>
  <si>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</si>
  <si>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</si>
  <si>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</si>
  <si>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</si>
  <si>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</si>
  <si>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</si>
  <si>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</si>
  <si>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</si>
  <si>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</si>
  <si>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</si>
  <si>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</si>
  <si>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</si>
  <si>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</si>
  <si>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</si>
  <si>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</si>
  <si>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</si>
  <si>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</si>
  <si>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</si>
  <si>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</si>
  <si>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</si>
  <si>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</si>
  <si>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</si>
  <si>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</si>
  <si>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</si>
  <si>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</si>
  <si>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</si>
  <si>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</si>
  <si>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</si>
  <si>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</si>
  <si>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</si>
  <si>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</si>
  <si>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</si>
  <si>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</si>
  <si>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</si>
  <si>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</si>
  <si>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</si>
  <si>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</si>
  <si>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</si>
  <si>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</si>
  <si>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</si>
  <si>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Pisuviricota</t>
  </si>
  <si>
    <t>Stelpaviricetes</t>
  </si>
  <si>
    <t>Patatavirales</t>
  </si>
  <si>
    <t>Potyliviridae</t>
  </si>
  <si>
    <t>Potylivirus</t>
  </si>
  <si>
    <t>Puccinia triticina-associated virus 4</t>
  </si>
  <si>
    <t>PX650069.1</t>
  </si>
  <si>
    <t>MBDS_21_QC92-1</t>
  </si>
  <si>
    <t>Macrophomina phaseolina poty-like virus</t>
  </si>
  <si>
    <t>2013-006</t>
  </si>
  <si>
    <t>MT062433.1</t>
  </si>
  <si>
    <t>Potylivirus pucciniae</t>
  </si>
  <si>
    <t>Potylivirus macrophominae</t>
  </si>
  <si>
    <t>PQ110302.1</t>
  </si>
  <si>
    <t>Oryctes associated potyvirus</t>
  </si>
  <si>
    <t>insect gut</t>
  </si>
  <si>
    <t>OrAPV</t>
  </si>
  <si>
    <t>PTaV4</t>
  </si>
  <si>
    <t>OR_el_ag1</t>
  </si>
  <si>
    <t>Potylivirus orycti</t>
  </si>
  <si>
    <t>MpPLV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</si>
</sst>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sz val="8"/>
      <name val="Calibri"/>
      <family val="2"/>
      <scheme val="minor"/>
    </font>
  </fonts>
  <fills count="10">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them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4">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49" fontId="30" fillId="9" borderId="1" xfId="0" applyNumberFormat="1" applyFont="1" applyFill="1" applyBorder="1"/>
    <xf numFmtId="49" fontId="0" fillId="9" borderId="1" xfId="0" applyNumberFormat="1" applyFill="1" applyBorder="1"/>
    <xf numFmtId="49" fontId="30" fillId="9" borderId="1" xfId="0" applyNumberFormat="1" applyFont="1" applyFill="1" applyBorder="1" applyAlignment="1">
      <alignment horizontal="left"/>
    </xf>
    <xf numFmtId="49" fontId="30" fillId="7" borderId="1" xfId="0" applyNumberFormat="1" applyFont="1" applyFill="1" applyBorder="1"/>
    <xf numFmtId="49" fontId="0" fillId="7" borderId="1" xfId="0" applyNumberFormat="1" applyFill="1" applyBorder="1"/>
    <xf numFmtId="49" fontId="8" fillId="7" borderId="1" xfId="0" applyNumberFormat="1" applyFont="1" applyFill="1" applyBorder="1" applyAlignment="1">
      <alignment horizontal="left"/>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9">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i val="0"/>
        <color rgb="FF7030A0"/>
      </font>
    </dxf>
    <dxf>
      <font>
        <b/>
        <i val="0"/>
        <color rgb="FF7030A0"/>
      </font>
    </dxf>
    <dxf>
      <font>
        <b val="0"/>
        <i/>
      </font>
    </dxf>
    <dxf>
      <font>
        <b val="0"/>
        <i/>
      </font>
    </dxf>
  </dxfs>
  <tableStyles count="0" defaultTableStyle="TableStyleMedium2" defaultPivotStyle="PivotStyleLight16"/>
  <colors>
    <mruColors>
      <color rgb="FFCCFFCC"/>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33" t="s">
        <v>113</v>
      </c>
    </row>
    <row r="2" spans="2:2" ht="289" x14ac:dyDescent="0.2">
      <c r="B2" s="32" t="s">
        <v>114</v>
      </c>
    </row>
  </sheetData>
  <conditionalFormatting sqref="B2">
    <cfRule type="expression" dxfId="8"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7"/>
  <sheetViews>
    <sheetView tabSelected="1" topLeftCell="U1" zoomScale="130" zoomScaleNormal="130" workbookViewId="0">
      <pane ySplit="4" topLeftCell="A5" activePane="bottomLeft" state="frozen"/>
      <selection pane="bottomLeft" activeCell="AE5" sqref="AE5"/>
    </sheetView>
  </sheetViews>
  <sheetFormatPr baseColWidth="10" defaultColWidth="11.1640625" defaultRowHeight="16" x14ac:dyDescent="0.2"/>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17" style="14" customWidth="1"/>
    <col min="17" max="29" width="10.83203125" style="14"/>
    <col min="30" max="30" width="10.83203125" style="26"/>
    <col min="31" max="31" width="31.33203125" style="4" customWidth="1"/>
    <col min="32" max="32" width="27.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5"/>
    <col min="40" max="40" width="56.6640625" style="1" customWidth="1"/>
  </cols>
  <sheetData>
    <row r="1" spans="1:41" s="17" customFormat="1" ht="24" x14ac:dyDescent="0.3">
      <c r="A1" s="18" t="s">
        <v>81</v>
      </c>
      <c r="B1" s="51" t="s">
        <v>112</v>
      </c>
      <c r="C1" s="51"/>
      <c r="D1" s="51"/>
      <c r="E1" s="52" t="str">
        <f ca="1">IF(LEN(cellFilenameFormatErrors)=0,LEFT(cellBaseFilename,9),"Code is automatically derived from the filename: 'YEAR.###X.[STATUS.][v#.]DESCRIPTION.xlsx', X=SC code")</f>
        <v>2026.010F</v>
      </c>
      <c r="F1" s="52"/>
      <c r="G1" s="52"/>
      <c r="H1" s="52"/>
      <c r="I1" s="52"/>
      <c r="J1" s="52"/>
      <c r="K1" s="52"/>
      <c r="L1" s="52"/>
      <c r="M1" s="52"/>
      <c r="N1" s="52"/>
      <c r="O1" s="52"/>
      <c r="P1" s="42"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3"/>
      <c r="R1" s="43"/>
      <c r="S1" s="43"/>
      <c r="T1" s="43"/>
      <c r="U1" s="43"/>
      <c r="V1" s="43"/>
      <c r="W1" s="43"/>
      <c r="X1" s="43"/>
      <c r="Y1" s="43"/>
      <c r="Z1" s="43"/>
      <c r="AA1" s="43"/>
      <c r="AB1" s="43"/>
      <c r="AC1" s="43"/>
      <c r="AD1" s="29" t="s">
        <v>28</v>
      </c>
      <c r="AE1" s="25" t="str" cm="1">
        <f t="array" aca="1" ref="AE1" ca="1">MID(CELL("filename",'Proposal Template'!$B$1),SEARCH("[",CELL("filename",'Proposal Template'!$B$1))+1, SEARCH("]",CELL("filename",'Proposal Template'!$B$1))-SEARCH("[",CELL("filename",'Proposal Template'!$B$1))-1)</f>
        <v>2026.010F.N.v1.Potylivirus_3nsp.xlsx</v>
      </c>
      <c r="AF1" s="23"/>
      <c r="AG1" s="16"/>
      <c r="AH1" s="16"/>
      <c r="AI1" s="16"/>
      <c r="AJ1" s="16"/>
      <c r="AK1" s="16"/>
      <c r="AL1" s="16"/>
      <c r="AM1" s="16"/>
      <c r="AN1" s="16"/>
      <c r="AO1"/>
    </row>
    <row r="2" spans="1:41" ht="19" x14ac:dyDescent="0.25">
      <c r="A2" s="18" t="s">
        <v>115</v>
      </c>
      <c r="B2" s="51" t="s">
        <v>111</v>
      </c>
      <c r="C2" s="51"/>
      <c r="D2" s="51"/>
      <c r="E2" s="53"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Fungal and protist virus (F) proposals</v>
      </c>
      <c r="F2" s="53"/>
      <c r="G2" s="53"/>
      <c r="H2" s="53"/>
      <c r="I2" s="53"/>
      <c r="J2" s="53"/>
      <c r="K2" s="53"/>
      <c r="L2" s="53"/>
      <c r="M2" s="53"/>
      <c r="N2" s="53"/>
      <c r="O2" s="53"/>
      <c r="P2" s="44" t="str">
        <f ca="1">_xlfn.CONCAT(
IF(NOT(ISERROR(AF2)),"","Study Section code ('"&amp;AE2&amp;"') is not valid; ")
)</f>
        <v/>
      </c>
      <c r="Q2" s="45"/>
      <c r="R2" s="45"/>
      <c r="S2" s="45"/>
      <c r="T2" s="45"/>
      <c r="U2" s="45"/>
      <c r="V2" s="45"/>
      <c r="W2" s="45"/>
      <c r="X2" s="45"/>
      <c r="Y2" s="45"/>
      <c r="Z2" s="45"/>
      <c r="AA2" s="45"/>
      <c r="AB2" s="45"/>
      <c r="AC2" s="45"/>
      <c r="AD2" s="30" t="s">
        <v>28</v>
      </c>
      <c r="AE2" s="24" t="str">
        <f ca="1">MID(AE1,9,1)</f>
        <v>F</v>
      </c>
      <c r="AF2" s="24" t="str">
        <f ca="1">VLOOKUP(AE2,studySectionCodeLUT,2,FALSE)</f>
        <v>Fungal and protist virus (F) proposals</v>
      </c>
      <c r="AG2" s="3"/>
      <c r="AH2" s="3"/>
      <c r="AI2" s="3"/>
      <c r="AJ2" s="3"/>
      <c r="AK2" s="3"/>
      <c r="AL2" s="3"/>
      <c r="AM2" s="3"/>
      <c r="AN2" s="3"/>
    </row>
    <row r="3" spans="1:41" ht="36" customHeight="1" x14ac:dyDescent="0.2">
      <c r="A3" s="46" t="s">
        <v>21</v>
      </c>
      <c r="B3" s="46"/>
      <c r="C3" s="46"/>
      <c r="D3" s="46"/>
      <c r="E3" s="46"/>
      <c r="F3" s="46"/>
      <c r="G3" s="46"/>
      <c r="H3" s="46"/>
      <c r="I3" s="46"/>
      <c r="J3" s="46"/>
      <c r="K3" s="46"/>
      <c r="L3" s="46"/>
      <c r="M3" s="46"/>
      <c r="N3" s="46"/>
      <c r="O3" s="46"/>
      <c r="P3" s="47" t="s">
        <v>22</v>
      </c>
      <c r="Q3" s="47"/>
      <c r="R3" s="47"/>
      <c r="S3" s="47"/>
      <c r="T3" s="47"/>
      <c r="U3" s="47"/>
      <c r="V3" s="47"/>
      <c r="W3" s="47"/>
      <c r="X3" s="47"/>
      <c r="Y3" s="47"/>
      <c r="Z3" s="47"/>
      <c r="AA3" s="47"/>
      <c r="AB3" s="47"/>
      <c r="AC3" s="47"/>
      <c r="AD3" s="47"/>
      <c r="AE3" s="48" t="s">
        <v>110</v>
      </c>
      <c r="AF3" s="49"/>
      <c r="AG3" s="49"/>
      <c r="AH3" s="49"/>
      <c r="AI3" s="49"/>
      <c r="AJ3" s="49"/>
      <c r="AK3" s="50"/>
      <c r="AL3" s="40" t="s">
        <v>109</v>
      </c>
      <c r="AM3" s="41"/>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A5" s="34"/>
      <c r="B5" s="35"/>
      <c r="C5" s="34"/>
      <c r="D5" s="35"/>
      <c r="E5" s="34"/>
      <c r="F5" s="34"/>
      <c r="G5" s="34"/>
      <c r="H5" s="35"/>
      <c r="I5" s="34"/>
      <c r="J5" s="35"/>
      <c r="K5" s="34"/>
      <c r="L5" s="35"/>
      <c r="M5" s="34"/>
      <c r="N5" s="35"/>
      <c r="O5" s="36"/>
      <c r="P5" s="37" t="s">
        <v>116</v>
      </c>
      <c r="Q5" s="38"/>
      <c r="R5" s="37" t="s">
        <v>117</v>
      </c>
      <c r="S5" s="38"/>
      <c r="T5" s="37" t="s">
        <v>118</v>
      </c>
      <c r="U5" s="37"/>
      <c r="V5" s="37" t="s">
        <v>119</v>
      </c>
      <c r="W5" s="38"/>
      <c r="X5" s="37" t="s">
        <v>120</v>
      </c>
      <c r="Y5" s="38"/>
      <c r="Z5" s="37" t="s">
        <v>121</v>
      </c>
      <c r="AA5" s="38"/>
      <c r="AB5" s="37" t="s">
        <v>122</v>
      </c>
      <c r="AC5" s="38"/>
      <c r="AD5" s="39" t="s">
        <v>130</v>
      </c>
      <c r="AE5" s="4" t="s">
        <v>128</v>
      </c>
      <c r="AF5" s="4" t="s">
        <v>126</v>
      </c>
      <c r="AG5" s="4" t="s">
        <v>138</v>
      </c>
      <c r="AH5" s="4" t="s">
        <v>127</v>
      </c>
      <c r="AI5" s="4" t="s">
        <v>29</v>
      </c>
      <c r="AJ5" s="4" t="s">
        <v>101</v>
      </c>
      <c r="AK5" s="4" t="s">
        <v>40</v>
      </c>
      <c r="AL5" s="15" t="s">
        <v>27</v>
      </c>
      <c r="AM5" s="15" t="s">
        <v>28</v>
      </c>
    </row>
    <row r="6" spans="1:41" x14ac:dyDescent="0.2">
      <c r="A6" s="34"/>
      <c r="B6" s="35"/>
      <c r="C6" s="34"/>
      <c r="D6" s="35"/>
      <c r="E6" s="34"/>
      <c r="F6" s="34"/>
      <c r="G6" s="34"/>
      <c r="H6" s="35"/>
      <c r="I6" s="34"/>
      <c r="J6" s="35"/>
      <c r="K6" s="34"/>
      <c r="L6" s="35"/>
      <c r="M6" s="34"/>
      <c r="N6" s="35"/>
      <c r="O6" s="36"/>
      <c r="P6" s="37" t="s">
        <v>116</v>
      </c>
      <c r="Q6" s="38"/>
      <c r="R6" s="37" t="s">
        <v>117</v>
      </c>
      <c r="S6" s="38"/>
      <c r="T6" s="37" t="s">
        <v>118</v>
      </c>
      <c r="U6" s="37"/>
      <c r="V6" s="37" t="s">
        <v>119</v>
      </c>
      <c r="W6" s="38"/>
      <c r="X6" s="37" t="s">
        <v>120</v>
      </c>
      <c r="Y6" s="38"/>
      <c r="Z6" s="37" t="s">
        <v>121</v>
      </c>
      <c r="AA6" s="38"/>
      <c r="AB6" s="37" t="s">
        <v>122</v>
      </c>
      <c r="AC6" s="38"/>
      <c r="AD6" s="39" t="s">
        <v>137</v>
      </c>
      <c r="AE6" s="4" t="s">
        <v>131</v>
      </c>
      <c r="AF6" s="4" t="s">
        <v>132</v>
      </c>
      <c r="AG6" s="4" t="s">
        <v>134</v>
      </c>
      <c r="AH6" s="4" t="s">
        <v>136</v>
      </c>
      <c r="AI6" s="4" t="s">
        <v>29</v>
      </c>
      <c r="AJ6" s="4" t="s">
        <v>101</v>
      </c>
      <c r="AK6" s="4" t="s">
        <v>92</v>
      </c>
      <c r="AL6" s="15" t="s">
        <v>27</v>
      </c>
      <c r="AM6" s="15" t="s">
        <v>28</v>
      </c>
      <c r="AN6" s="1" t="s">
        <v>133</v>
      </c>
    </row>
    <row r="7" spans="1:41" x14ac:dyDescent="0.2">
      <c r="P7" s="37" t="s">
        <v>116</v>
      </c>
      <c r="R7" s="37" t="s">
        <v>117</v>
      </c>
      <c r="T7" s="37" t="s">
        <v>118</v>
      </c>
      <c r="V7" s="37" t="s">
        <v>119</v>
      </c>
      <c r="X7" s="37" t="s">
        <v>120</v>
      </c>
      <c r="Z7" s="37" t="s">
        <v>121</v>
      </c>
      <c r="AB7" s="37" t="s">
        <v>122</v>
      </c>
      <c r="AD7" s="39" t="s">
        <v>129</v>
      </c>
      <c r="AE7" s="4" t="s">
        <v>124</v>
      </c>
      <c r="AF7" s="4" t="s">
        <v>123</v>
      </c>
      <c r="AG7" s="4" t="s">
        <v>135</v>
      </c>
      <c r="AH7" s="4" t="s">
        <v>125</v>
      </c>
      <c r="AI7" s="4" t="s">
        <v>29</v>
      </c>
      <c r="AJ7" s="4" t="s">
        <v>101</v>
      </c>
      <c r="AK7" s="4" t="s">
        <v>87</v>
      </c>
      <c r="AL7" s="15" t="s">
        <v>27</v>
      </c>
      <c r="AM7"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1" type="noConversion"/>
  <conditionalFormatting sqref="A1:AD1048576">
    <cfRule type="expression" dxfId="7" priority="1">
      <formula>ROW(A1)&gt;5</formula>
    </cfRule>
  </conditionalFormatting>
  <conditionalFormatting sqref="P1:P7 Q3:AC1048574">
    <cfRule type="expression" dxfId="6" priority="3">
      <formula>AND(NOT(ISBLANK(P1)),COUNTA(Q1:$AD1)=0)</formula>
    </cfRule>
  </conditionalFormatting>
  <conditionalFormatting sqref="P8:P1048575">
    <cfRule type="expression" dxfId="5" priority="26">
      <formula>AND(NOT(ISBLANK(P8)),COUNTA(Q7:$AD7)=0)</formula>
    </cfRule>
  </conditionalFormatting>
  <conditionalFormatting sqref="P1048576">
    <cfRule type="expression" dxfId="4" priority="30">
      <formula>AND(NOT(ISBLANK(P1048576)),COUNTA(Q1048575:$AD1048576)=0)</formula>
    </cfRule>
  </conditionalFormatting>
  <conditionalFormatting sqref="P4:AC1048576">
    <cfRule type="containsText" dxfId="3" priority="2" operator="containsText" text=" ">
      <formula>NOT(ISERROR(SEARCH(" ",P4)))</formula>
    </cfRule>
  </conditionalFormatting>
  <conditionalFormatting sqref="Q1048575:AC1048576">
    <cfRule type="expression" dxfId="2" priority="22">
      <formula>AND(NOT(ISBLANK(Q1048575)),COUNTA(R1048575:$AD1048576)=0)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Sead Sabanadzovic</cp:lastModifiedBy>
  <dcterms:created xsi:type="dcterms:W3CDTF">2023-02-08T19:24:03Z</dcterms:created>
  <dcterms:modified xsi:type="dcterms:W3CDTF">2026-10-02T22:45:09Z</dcterms:modified>
</cp:coreProperties>
</file>