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4DA69F31-845C-0A4A-8F42-F1A224F57F74}" xr6:coauthVersionLast="47" xr6:coauthVersionMax="47" xr10:uidLastSave="{00000000-0000-0000-0000-000000000000}"/>
  <bookViews>
    <workbookView xWindow="0" yWindow="600" windowWidth="28800" windowHeight="157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<sst xmlns="http://schemas.openxmlformats.org/spreadsheetml/2006/main" count="180" uniqueCount="135">
  <si>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</si>
  <si>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</si>
  <si>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</si>
  <si>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</si>
  <si>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</si>
  <si>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</si>
  <si>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</si>
  <si>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</si>
  <si>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</si>
  <si>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</si>
  <si>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</si>
  <si>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</si>
  <si>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</si>
  <si>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</si>
  <si>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</si>
  <si>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</si>
  <si>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</si>
  <si>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</si>
  <si>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</si>
  <si>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</si>
  <si>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</si>
  <si>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</si>
  <si>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</si>
  <si>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</si>
  <si>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</si>
  <si>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</si>
  <si>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</si>
  <si>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</si>
  <si>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</si>
  <si>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</si>
  <si>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</si>
  <si>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</si>
  <si>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</si>
  <si>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</si>
  <si>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</si>
  <si>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</si>
  <si>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</si>
  <si>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</si>
  <si>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</si>
  <si>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</si>
  <si>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</si>
  <si>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</si>
  <si>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</si>
  <si>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</si>
  <si>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</si>
  <si>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</si>
  <si>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</si>
  <si>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</si>
  <si>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</si>
  <si>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</si>
  <si>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</si>
  <si>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</si>
  <si>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</si>
  <si>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</si>
  <si>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</si>
  <si>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</si>
  <si>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</si>
  <si>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</si>
  <si>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</si>
  <si>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</si>
  <si>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</si>
  <si>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</si>
  <si>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</si>
  <si>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</si>
  <si>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</si>
  <si>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</si>
  <si>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</si>
  <si>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</si>
  <si>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</si>
  <si>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</si>
  <si>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</si>
  <si>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</si>
  <si>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</si>
  <si>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</si>
  <si>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</si>
  <si>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</si>
  <si>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</si>
  <si>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</si>
  <si>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</si>
  <si>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</si>
  <si>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</si>
  <si>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</si>
  <si>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</si>
  <si>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</si>
  <si>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</si>
  <si>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</si>
  <si>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</si>
  <si>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</si>
  <si>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</si>
  <si>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</si>
  <si>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</si>
  <si>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</si>
  <si>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</si>
  <si>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</si>
  <si>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</si>
  <si>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</si>
  <si>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</si>
  <si>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</si>
  <si>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</si>
  <si>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</si>
  <si>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</si>
  <si>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</si>
  <si>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</si>
  <si>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</si>
  <si>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</si>
  <si>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</si>
  <si>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</si>
  <si>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</si>
  <si>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</si>
  <si>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</si>
  <si>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</si>
  <si>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</si>
  <si>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</si>
  <si>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</si>
  <si>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</si>
  <si>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</si>
  <si>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</si>
  <si>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</si>
  <si>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</si>
  <si>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</si>
  <si>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</si>
  <si>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</si>
  <si>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Tospoviridae</t>
  </si>
  <si>
    <t>Orthotospovirus</t>
  </si>
  <si>
    <t>Orthotospovirus capsici</t>
  </si>
  <si>
    <t>L: PV423510; M: PV423511; S: PV423512</t>
  </si>
  <si>
    <t>L: PZ196873; M: PZ196874; S: PZ196875</t>
  </si>
  <si>
    <t>Capsicum orthotospovirus 1</t>
  </si>
  <si>
    <t>Ipomoea orthothospovirus 1</t>
  </si>
  <si>
    <t>CaV1</t>
  </si>
  <si>
    <t>NPPO-NL 24080017</t>
  </si>
  <si>
    <t>NPPO-NL 40782061</t>
  </si>
  <si>
    <t>IpOV1</t>
  </si>
  <si>
    <t>Orthotospovirus ipomoeae</t>
  </si>
  <si>
    <t>species name derived from genus name of the host plant where it was first described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</si>
</sst>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i/>
      <sz val="12"/>
      <color theme="1"/>
      <name val="Calibri"/>
      <family val="3"/>
      <charset val="128"/>
      <scheme val="minor"/>
    </font>
    <font>
      <i/>
      <sz val="12"/>
      <color theme="1"/>
      <name val="Calibri"/>
      <family val="2"/>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1" fillId="7" borderId="8" xfId="0" applyFont="1" applyFill="1" applyBorder="1" applyAlignment="1">
      <alignment horizontal="center" vertical="center"/>
    </xf>
    <xf numFmtId="0" fontId="2" fillId="7" borderId="8" xfId="0" applyFont="1" applyFill="1" applyBorder="1" applyAlignment="1">
      <alignment horizontal="center" vertical="center"/>
    </xf>
    <xf numFmtId="0" fontId="30" fillId="7" borderId="1" xfId="0" applyFont="1" applyFill="1" applyBorder="1"/>
    <xf numFmtId="0" fontId="31" fillId="7" borderId="1" xfId="0" applyFont="1" applyFill="1" applyBorder="1"/>
    <xf numFmtId="0" fontId="20" fillId="7" borderId="8" xfId="0" applyFont="1" applyFill="1" applyBorder="1" applyAlignment="1">
      <alignment horizontal="center" vertical="center"/>
    </xf>
    <xf numFmtId="0" fontId="32" fillId="7" borderId="1" xfId="0" applyFont="1" applyFill="1" applyBorder="1" applyAlignment="1">
      <alignment horizontal="justify" wrapText="1"/>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1" t="s">
        <v>113</v>
      </c>
    </row>
    <row r="2" spans="2:2" ht="289" x14ac:dyDescent="0.2">
      <c r="B2" s="30"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B1" zoomScaleNormal="100" workbookViewId="0">
      <pane ySplit="4" topLeftCell="A5" activePane="bottomLeft" state="frozen"/>
      <selection pane="bottomLeft" activeCell="AE6" sqref="AE6"/>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33.33203125" style="26" customWidth="1"/>
    <col min="31" max="31" width="34.8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71.6640625" style="1" customWidth="1"/>
  </cols>
  <sheetData>
    <row r="1" spans="1:41" s="17" customFormat="1" ht="24" x14ac:dyDescent="0.3">
      <c r="A1" s="18" t="s">
        <v>81</v>
      </c>
      <c r="B1" s="49" t="s">
        <v>112</v>
      </c>
      <c r="C1" s="49"/>
      <c r="D1" s="49"/>
      <c r="E1" s="50" t="str">
        <f ca="1">IF(LEN(cellFilenameFormatErrors)=0,LEFT(cellBaseFilename,9),"Code is automatically derived from the filename: 'YEAR.###X.[STATUS.][v#.]DESCRIPTION.xlsx', X=SC code")</f>
        <v>Code is automatically derived from the filename: 'YEAR.###X.[STATUS.][v#.]DESCRIPTION.xlsx', X=SC code</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filename[10] should be a '.'; </v>
      </c>
      <c r="Q1" s="41"/>
      <c r="R1" s="41"/>
      <c r="S1" s="41"/>
      <c r="T1" s="41"/>
      <c r="U1" s="41"/>
      <c r="V1" s="41"/>
      <c r="W1" s="41"/>
      <c r="X1" s="41"/>
      <c r="Y1" s="41"/>
      <c r="Z1" s="41"/>
      <c r="AA1" s="41"/>
      <c r="AB1" s="41"/>
      <c r="AC1" s="41"/>
      <c r="AD1" s="27" t="s">
        <v>28</v>
      </c>
      <c r="AE1" s="25" t="str" cm="1">
        <f t="array" aca="1" ref="AE1" ca="1">MID(CELL("filename",'Proposal Template'!$B$1),SEARCH("[",CELL("filename",'Proposal Template'!$B$1))+1, SEARCH("]",CELL("filename",'Proposal Template'!$B$1))-SEARCH("[",CELL("filename",'Proposal Template'!$B$1))-1)</f>
        <v>2026.00xP_Tospoviridae_lu.xlsx</v>
      </c>
      <c r="AF1" s="23"/>
      <c r="AG1" s="16"/>
      <c r="AH1" s="16"/>
      <c r="AI1" s="16"/>
      <c r="AJ1" s="16"/>
      <c r="AK1" s="16"/>
      <c r="AL1" s="16"/>
      <c r="AM1" s="16"/>
      <c r="AN1" s="16"/>
      <c r="AO1"/>
    </row>
    <row r="2" spans="1:41" ht="19" x14ac:dyDescent="0.25">
      <c r="A2" s="18" t="s">
        <v>115</v>
      </c>
      <c r="B2" s="49" t="s">
        <v>111</v>
      </c>
      <c r="C2" s="49"/>
      <c r="D2" s="49"/>
      <c r="E2" s="51"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28" t="s">
        <v>28</v>
      </c>
      <c r="AE2" s="24" t="str">
        <f ca="1">MID(AE1,9,1)</f>
        <v>P</v>
      </c>
      <c r="AF2" s="24" t="str">
        <f ca="1">VLOOKUP(AE2,studySectionCodeLUT,2,FALSE)</f>
        <v>Plant virus (P) proposals</v>
      </c>
      <c r="AG2" s="3"/>
      <c r="AH2" s="3"/>
      <c r="AI2" s="3"/>
      <c r="AJ2" s="3"/>
      <c r="AK2" s="3"/>
      <c r="AL2" s="3"/>
      <c r="AM2" s="3"/>
      <c r="AN2" s="3"/>
    </row>
    <row r="3" spans="1:41" ht="36" customHeight="1" x14ac:dyDescent="0.2">
      <c r="A3" s="44" t="s">
        <v>21</v>
      </c>
      <c r="B3" s="44"/>
      <c r="C3" s="44"/>
      <c r="D3" s="44"/>
      <c r="E3" s="44"/>
      <c r="F3" s="44"/>
      <c r="G3" s="44"/>
      <c r="H3" s="44"/>
      <c r="I3" s="44"/>
      <c r="J3" s="44"/>
      <c r="K3" s="44"/>
      <c r="L3" s="44"/>
      <c r="M3" s="44"/>
      <c r="N3" s="44"/>
      <c r="O3" s="44"/>
      <c r="P3" s="45" t="s">
        <v>22</v>
      </c>
      <c r="Q3" s="45"/>
      <c r="R3" s="45"/>
      <c r="S3" s="45"/>
      <c r="T3" s="45"/>
      <c r="U3" s="45"/>
      <c r="V3" s="45"/>
      <c r="W3" s="45"/>
      <c r="X3" s="45"/>
      <c r="Y3" s="45"/>
      <c r="Z3" s="45"/>
      <c r="AA3" s="45"/>
      <c r="AB3" s="45"/>
      <c r="AC3" s="45"/>
      <c r="AD3" s="45"/>
      <c r="AE3" s="46" t="s">
        <v>110</v>
      </c>
      <c r="AF3" s="47"/>
      <c r="AG3" s="47"/>
      <c r="AH3" s="47"/>
      <c r="AI3" s="47"/>
      <c r="AJ3" s="47"/>
      <c r="AK3" s="48"/>
      <c r="AL3" s="38" t="s">
        <v>109</v>
      </c>
      <c r="AM3" s="39"/>
      <c r="AN3" s="29"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33" t="s">
        <v>8</v>
      </c>
      <c r="W4" s="33" t="s">
        <v>6</v>
      </c>
      <c r="X4" s="33" t="s">
        <v>7</v>
      </c>
      <c r="Y4" s="33" t="s">
        <v>9</v>
      </c>
      <c r="Z4" s="33" t="s">
        <v>10</v>
      </c>
      <c r="AA4" s="33" t="s">
        <v>11</v>
      </c>
      <c r="AB4" s="33" t="s">
        <v>12</v>
      </c>
      <c r="AC4" s="32" t="s">
        <v>13</v>
      </c>
      <c r="AD4" s="36" t="s">
        <v>14</v>
      </c>
      <c r="AE4" s="20" t="s">
        <v>83</v>
      </c>
      <c r="AF4" s="20" t="s">
        <v>84</v>
      </c>
      <c r="AG4" s="20" t="s">
        <v>85</v>
      </c>
      <c r="AH4" s="6" t="s">
        <v>15</v>
      </c>
      <c r="AI4" s="19" t="s">
        <v>16</v>
      </c>
      <c r="AJ4" s="19" t="s">
        <v>17</v>
      </c>
      <c r="AK4" s="19" t="s">
        <v>18</v>
      </c>
      <c r="AL4" s="21" t="s">
        <v>19</v>
      </c>
      <c r="AM4" s="22" t="s">
        <v>82</v>
      </c>
      <c r="AN4" s="7" t="s">
        <v>20</v>
      </c>
      <c r="AO4"/>
    </row>
    <row r="5" spans="1:41" ht="18.5" customHeight="1" x14ac:dyDescent="0.2">
      <c r="P5" s="34" t="s">
        <v>116</v>
      </c>
      <c r="R5" s="35" t="s">
        <v>117</v>
      </c>
      <c r="T5" s="35" t="s">
        <v>118</v>
      </c>
      <c r="U5" s="35" t="s">
        <v>119</v>
      </c>
      <c r="V5" s="35" t="s">
        <v>120</v>
      </c>
      <c r="X5" s="35" t="s">
        <v>121</v>
      </c>
      <c r="Z5" s="35" t="s">
        <v>122</v>
      </c>
      <c r="AB5" s="35" t="s">
        <v>123</v>
      </c>
      <c r="AD5" s="37" t="s">
        <v>124</v>
      </c>
      <c r="AE5" s="4" t="s">
        <v>125</v>
      </c>
      <c r="AF5" s="4" t="s">
        <v>127</v>
      </c>
      <c r="AG5" s="4" t="s">
        <v>129</v>
      </c>
      <c r="AH5" s="4" t="s">
        <v>131</v>
      </c>
      <c r="AI5" s="4" t="s">
        <v>24</v>
      </c>
      <c r="AJ5" s="4" t="s">
        <v>107</v>
      </c>
      <c r="AK5" s="4" t="s">
        <v>56</v>
      </c>
      <c r="AL5" s="15" t="s">
        <v>27</v>
      </c>
      <c r="AM5" s="15" t="s">
        <v>28</v>
      </c>
      <c r="AN5" s="1" t="s">
        <v>134</v>
      </c>
    </row>
    <row r="6" spans="1:41" ht="16" customHeight="1" x14ac:dyDescent="0.2">
      <c r="P6" s="14" t="s">
        <v>116</v>
      </c>
      <c r="R6" s="35" t="s">
        <v>117</v>
      </c>
      <c r="T6" s="35" t="s">
        <v>118</v>
      </c>
      <c r="U6" s="35" t="s">
        <v>119</v>
      </c>
      <c r="V6" s="35" t="s">
        <v>120</v>
      </c>
      <c r="X6" s="35" t="s">
        <v>121</v>
      </c>
      <c r="Z6" s="35" t="s">
        <v>122</v>
      </c>
      <c r="AB6" s="35" t="s">
        <v>123</v>
      </c>
      <c r="AD6" s="37" t="s">
        <v>133</v>
      </c>
      <c r="AE6" s="4" t="s">
        <v>126</v>
      </c>
      <c r="AF6" s="4" t="s">
        <v>128</v>
      </c>
      <c r="AG6" s="4" t="s">
        <v>132</v>
      </c>
      <c r="AH6" s="4" t="s">
        <v>130</v>
      </c>
      <c r="AI6" s="4" t="s">
        <v>29</v>
      </c>
      <c r="AJ6" s="4" t="s">
        <v>107</v>
      </c>
      <c r="AK6" s="4" t="s">
        <v>56</v>
      </c>
      <c r="AL6" s="15" t="s">
        <v>27</v>
      </c>
      <c r="AM6" s="15" t="s">
        <v>28</v>
      </c>
      <c r="AN6" s="1" t="s">
        <v>134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2026-08-29T15:20:48Z</dcterms:modified>
</cp:coreProperties>
</file>