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0E6C653A-C0AD-8349-9AC4-BE32CB337467}" xr6:coauthVersionLast="47" xr6:coauthVersionMax="47" xr10:uidLastSave="{00000000-0000-0000-0000-000000000000}"/>
  <bookViews>
    <workbookView xWindow="4220" yWindow="2960" windowWidth="23260" windowHeight="139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游ゴシック"/>
            <family val="3"/>
            <charset val="128"/>
          </rPr>
          <t>virus name</t>
        </r>
        <r>
          <rPr>
            <sz val="12"/>
            <color rgb="FF000000"/>
            <rFont val="游ゴシック"/>
            <family val="3"/>
            <charset val="128"/>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<sst xmlns="http://schemas.openxmlformats.org/spreadsheetml/2006/main" count="195" uniqueCount="141">
  <si>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</si>
  <si>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</si>
  <si>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</si>
  <si>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</si>
  <si>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</si>
  <si>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</si>
  <si>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</si>
  <si>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</si>
  <si>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</si>
  <si>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</si>
  <si>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</si>
  <si>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</si>
  <si>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</si>
  <si>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</si>
  <si>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</si>
  <si>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</si>
  <si>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</si>
  <si>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</si>
  <si>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</si>
  <si>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</si>
  <si>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</si>
  <si>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</si>
  <si>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</si>
  <si>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</si>
  <si>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</si>
  <si>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</si>
  <si>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</si>
  <si>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</si>
  <si>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</si>
  <si>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</si>
  <si>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</si>
  <si>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</si>
  <si>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</si>
  <si>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</si>
  <si>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</si>
  <si>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</si>
  <si>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</si>
  <si>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</si>
  <si>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</si>
  <si>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</si>
  <si>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</si>
  <si>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</si>
  <si>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</si>
  <si>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</si>
  <si>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</si>
  <si>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</si>
  <si>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</si>
  <si>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</si>
  <si>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</si>
  <si>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</si>
  <si>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</si>
  <si>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</si>
  <si>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</si>
  <si>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</si>
  <si>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</si>
  <si>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</si>
  <si>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</si>
  <si>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</si>
  <si>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</si>
  <si>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</si>
  <si>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</si>
  <si>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</si>
  <si>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</si>
  <si>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</si>
  <si>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</si>
  <si>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</si>
  <si>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</si>
  <si>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</si>
  <si>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</si>
  <si>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</si>
  <si>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</si>
  <si>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</si>
  <si>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</si>
  <si>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</si>
  <si>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</si>
  <si>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</si>
  <si>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</si>
  <si>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</si>
  <si>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</si>
  <si>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</si>
  <si>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</si>
  <si>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</si>
  <si>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</si>
  <si>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</si>
  <si>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</si>
  <si>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</si>
  <si>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</si>
  <si>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</si>
  <si>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</si>
  <si>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</si>
  <si>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</si>
  <si>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</si>
  <si>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</si>
  <si>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</si>
  <si>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</si>
  <si>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</si>
  <si>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</si>
  <si>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</si>
  <si>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</si>
  <si>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</si>
  <si>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</si>
  <si>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</si>
  <si>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</si>
  <si>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</si>
  <si>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</si>
  <si>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</si>
  <si>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</si>
  <si>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</si>
  <si>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</si>
  <si>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</si>
  <si>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</si>
  <si>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</si>
  <si>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</si>
  <si>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</si>
  <si>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</si>
  <si>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</si>
  <si>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</si>
  <si>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Pararnavirae</t>
  </si>
  <si>
    <t>Artverviricota</t>
  </si>
  <si>
    <t>Revtraviricetes</t>
  </si>
  <si>
    <t>Ortervirales</t>
  </si>
  <si>
    <t>Caulimoviridae</t>
  </si>
  <si>
    <t>Badnavirus</t>
  </si>
  <si>
    <t xml:space="preserve">Badnavirus lepidothamni </t>
  </si>
  <si>
    <t>YSPV2</t>
  </si>
  <si>
    <t>LEPINT</t>
  </si>
  <si>
    <r>
      <t xml:space="preserve">Epithet derived from </t>
    </r>
    <r>
      <rPr>
        <i/>
        <sz val="12"/>
        <color theme="1"/>
        <rFont val="Calibri"/>
        <family val="2"/>
        <scheme val="minor"/>
      </rPr>
      <t>Lepidothamnus intermedius</t>
    </r>
    <r>
      <rPr>
        <sz val="12"/>
        <color theme="1"/>
        <rFont val="Calibri"/>
        <family val="2"/>
        <scheme val="minor"/>
      </rPr>
      <t xml:space="preserve"> (yellow silver pine)</t>
    </r>
  </si>
  <si>
    <t xml:space="preserve">Badnavirus pelargoniivenafascians </t>
  </si>
  <si>
    <t xml:space="preserve">Pelargonium vein banding virus </t>
  </si>
  <si>
    <t>PVBV</t>
  </si>
  <si>
    <t>Q125</t>
  </si>
  <si>
    <t>Badnavirus prunigummocorticis</t>
  </si>
  <si>
    <t>PGBSV</t>
  </si>
  <si>
    <r>
      <t xml:space="preserve">Epithet based on pruni- (from </t>
    </r>
    <r>
      <rPr>
        <i/>
        <sz val="12"/>
        <color theme="1"/>
        <rFont val="Calibri"/>
        <family val="2"/>
        <scheme val="minor"/>
      </rPr>
      <t>Prunus</t>
    </r>
    <r>
      <rPr>
        <sz val="12"/>
        <color theme="1"/>
        <rFont val="Calibri"/>
        <family val="2"/>
        <scheme val="minor"/>
      </rPr>
      <t xml:space="preserve">), gummo- (from </t>
    </r>
    <r>
      <rPr>
        <i/>
        <sz val="12"/>
        <color theme="1"/>
        <rFont val="Calibri"/>
        <family val="2"/>
        <scheme val="minor"/>
      </rPr>
      <t>gummosis</t>
    </r>
    <r>
      <rPr>
        <sz val="12"/>
        <color theme="1"/>
        <rFont val="Calibri"/>
        <family val="2"/>
        <scheme val="minor"/>
      </rPr>
      <t xml:space="preserve">) and corticis (from </t>
    </r>
    <r>
      <rPr>
        <i/>
        <sz val="12"/>
        <color theme="1"/>
        <rFont val="Calibri"/>
        <family val="2"/>
        <scheme val="minor"/>
      </rPr>
      <t>cortex</t>
    </r>
    <r>
      <rPr>
        <sz val="12"/>
        <color theme="1"/>
        <rFont val="Calibri"/>
        <family val="2"/>
        <scheme val="minor"/>
      </rPr>
      <t xml:space="preserve">, </t>
    </r>
    <r>
      <rPr>
        <i/>
        <sz val="12"/>
        <color theme="1"/>
        <rFont val="Calibri"/>
        <family val="2"/>
        <scheme val="minor"/>
      </rPr>
      <t>corticis</t>
    </r>
    <r>
      <rPr>
        <sz val="12"/>
        <color theme="1"/>
        <rFont val="Calibri"/>
        <family val="2"/>
        <scheme val="minor"/>
      </rPr>
      <t>, meaning bark)</t>
    </r>
  </si>
  <si>
    <t>yellow silver pine badnavirus 2</t>
  </si>
  <si>
    <r>
      <t xml:space="preserve">Epithet derived from pelargonii (of </t>
    </r>
    <r>
      <rPr>
        <i/>
        <sz val="12"/>
        <rFont val="Calibri"/>
        <family val="2"/>
        <scheme val="minor"/>
      </rPr>
      <t>Pelargonium</t>
    </r>
    <r>
      <rPr>
        <sz val="12"/>
        <rFont val="Calibri"/>
        <family val="2"/>
        <scheme val="minor"/>
      </rPr>
      <t xml:space="preserve">), </t>
    </r>
    <r>
      <rPr>
        <i/>
        <sz val="12"/>
        <rFont val="Calibri"/>
        <family val="2"/>
        <scheme val="minor"/>
      </rPr>
      <t>vena</t>
    </r>
    <r>
      <rPr>
        <sz val="12"/>
        <rFont val="Calibri"/>
        <family val="2"/>
        <scheme val="minor"/>
      </rPr>
      <t xml:space="preserve"> (vein) and </t>
    </r>
    <r>
      <rPr>
        <i/>
        <sz val="12"/>
        <rFont val="Calibri"/>
        <family val="2"/>
        <scheme val="minor"/>
      </rPr>
      <t>fascians</t>
    </r>
    <r>
      <rPr>
        <sz val="12"/>
        <rFont val="Calibri"/>
        <family val="2"/>
        <scheme val="minor"/>
      </rPr>
      <t xml:space="preserve"> (banding)</t>
    </r>
  </si>
  <si>
    <t>dsDNA-RT</t>
    <phoneticPr fontId="35"/>
  </si>
  <si>
    <t>OQ987399</t>
    <phoneticPr fontId="35"/>
  </si>
  <si>
    <t>GQ428155</t>
    <phoneticPr fontId="35"/>
  </si>
  <si>
    <t>PX964367</t>
    <phoneticPr fontId="35"/>
  </si>
  <si>
    <t xml:space="preserve">Prunus gummosis bark splitting
virus </t>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</si>
</sst>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i/>
      <sz val="12"/>
      <name val="Calibri"/>
      <family val="2"/>
      <scheme val="minor"/>
    </font>
    <font>
      <sz val="12"/>
      <name val="Calibri"/>
      <family val="2"/>
      <scheme val="minor"/>
    </font>
    <font>
      <b/>
      <sz val="12"/>
      <name val="Calibri"/>
      <family val="2"/>
      <scheme val="minor"/>
    </font>
    <font>
      <sz val="10"/>
      <color rgb="FF000000"/>
      <name val="游ゴシック"/>
      <family val="3"/>
      <charset val="128"/>
    </font>
    <font>
      <sz val="12"/>
      <color rgb="FF000000"/>
      <name val="游ゴシック"/>
      <family val="3"/>
      <charset val="128"/>
    </font>
    <font>
      <sz val="6"/>
      <name val="Calibri"/>
      <family val="3"/>
      <charset val="12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7">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5"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7" fillId="5" borderId="4" xfId="0" applyFont="1" applyFill="1" applyBorder="1"/>
    <xf numFmtId="0" fontId="16" fillId="5" borderId="4" xfId="0" applyFont="1" applyFill="1" applyBorder="1"/>
    <xf numFmtId="0" fontId="16" fillId="0" borderId="4" xfId="0" applyFont="1" applyBorder="1"/>
    <xf numFmtId="0" fontId="18" fillId="7" borderId="1" xfId="0" applyFont="1" applyFill="1" applyBorder="1"/>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5" borderId="4" xfId="0" applyFont="1" applyFill="1" applyBorder="1"/>
    <xf numFmtId="0" fontId="16" fillId="5" borderId="6" xfId="0" applyFont="1" applyFill="1" applyBorder="1"/>
    <xf numFmtId="0" fontId="22" fillId="0" borderId="3" xfId="0" applyFont="1" applyBorder="1" applyAlignment="1">
      <alignment horizontal="center" vertical="center"/>
    </xf>
    <xf numFmtId="0" fontId="0" fillId="5" borderId="0" xfId="0" applyFill="1" applyAlignment="1">
      <alignment horizontal="left" vertical="top" wrapText="1"/>
    </xf>
    <xf numFmtId="0" fontId="28" fillId="0" borderId="0" xfId="0" applyFont="1" applyAlignment="1">
      <alignment vertical="center"/>
    </xf>
    <xf numFmtId="0" fontId="29" fillId="7" borderId="1" xfId="0" applyFont="1" applyFill="1" applyBorder="1"/>
    <xf numFmtId="0" fontId="30" fillId="7" borderId="1" xfId="0" applyFont="1" applyFill="1" applyBorder="1"/>
    <xf numFmtId="0" fontId="31" fillId="6" borderId="1" xfId="0" applyFont="1" applyFill="1" applyBorder="1"/>
    <xf numFmtId="0" fontId="31" fillId="8" borderId="1" xfId="0" applyFont="1" applyFill="1" applyBorder="1"/>
    <xf numFmtId="0" fontId="31" fillId="7" borderId="1" xfId="0" applyFont="1" applyFill="1" applyBorder="1"/>
    <xf numFmtId="0" fontId="0" fillId="0" borderId="1" xfId="0" applyBorder="1" applyAlignment="1">
      <alignment wrapText="1"/>
    </xf>
    <xf numFmtId="0" fontId="32" fillId="7" borderId="1" xfId="0" applyFont="1" applyFill="1" applyBorder="1"/>
    <xf numFmtId="0" fontId="0" fillId="6" borderId="1" xfId="0" applyFill="1" applyBorder="1" applyAlignment="1">
      <alignment wrapText="1"/>
    </xf>
    <xf numFmtId="0" fontId="31" fillId="0" borderId="1" xfId="0" applyFont="1" applyBorder="1" applyAlignment="1">
      <alignment wrapText="1"/>
    </xf>
    <xf numFmtId="0" fontId="22"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27" fillId="5" borderId="7" xfId="0" applyFont="1" applyFill="1" applyBorder="1" applyAlignment="1">
      <alignment horizontal="left"/>
    </xf>
    <xf numFmtId="0" fontId="27"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2" fillId="4" borderId="3" xfId="0" applyFont="1" applyFill="1" applyBorder="1" applyAlignment="1">
      <alignment horizontal="center" vertical="center"/>
    </xf>
    <xf numFmtId="0" fontId="22" fillId="7" borderId="3"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3" fillId="5" borderId="1" xfId="0" applyFont="1" applyFill="1" applyBorder="1" applyAlignment="1">
      <alignment horizontal="right"/>
    </xf>
    <xf numFmtId="0" fontId="26"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cols>
    <col min="1" max="1" width="2.6640625" customWidth="1"/>
    <col min="2" max="2" width="173.5" customWidth="1"/>
  </cols>
  <sheetData>
    <row r="1" spans="2:2" ht="37.25" customHeight="1">
      <c r="B1" s="33" t="s">
        <v>113</v>
      </c>
    </row>
    <row r="2" spans="2:2" ht="289">
      <c r="B2" s="32" t="s">
        <v>114</v>
      </c>
    </row>
  </sheetData>
  <phoneticPr fontId="35"/>
  <conditionalFormatting sqref="B2">
    <cfRule type="expression" dxfId="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G1" zoomScaleNormal="100" workbookViewId="0">
      <pane ySplit="4" topLeftCell="A5" activePane="bottomLeft" state="frozen"/>
      <selection pane="bottomLeft" activeCell="AF7" sqref="AF7"/>
    </sheetView>
  </sheetViews>
  <sheetFormatPr baseColWidth="10" defaultColWidth="11.1640625" defaultRowHeight="16"/>
  <cols>
    <col min="1" max="1" width="15" style="2" bestFit="1" customWidth="1"/>
    <col min="2" max="2" width="9" style="2" bestFit="1" customWidth="1"/>
    <col min="3" max="3" width="8.1640625" style="2" bestFit="1" customWidth="1"/>
    <col min="4" max="4" width="11.1640625" style="2" bestFit="1" customWidth="1"/>
    <col min="5" max="15" width="10.6640625" style="2"/>
    <col min="16" max="16" width="17" style="14" customWidth="1"/>
    <col min="17" max="17" width="10.6640625" style="14"/>
    <col min="18" max="18" width="12" style="14" bestFit="1" customWidth="1"/>
    <col min="19" max="19" width="10.6640625" style="14"/>
    <col min="20" max="20" width="12.83203125" style="14" bestFit="1" customWidth="1"/>
    <col min="21" max="21" width="10.6640625" style="14"/>
    <col min="22" max="22" width="13.83203125" style="14" bestFit="1" customWidth="1"/>
    <col min="23" max="25" width="10.6640625" style="14"/>
    <col min="26" max="26" width="14.1640625" style="14" bestFit="1" customWidth="1"/>
    <col min="27" max="29" width="10.6640625" style="14"/>
    <col min="30" max="30" width="30.33203125" style="26" bestFit="1" customWidth="1"/>
    <col min="31" max="31" width="31.1640625" style="4" customWidth="1"/>
    <col min="32" max="32" width="27.6640625" style="4" customWidth="1"/>
    <col min="33" max="33" width="16.1640625" style="4" customWidth="1"/>
    <col min="34" max="34" width="27.1640625" style="4" bestFit="1" customWidth="1"/>
    <col min="35" max="35" width="17.1640625" style="4" bestFit="1" customWidth="1"/>
    <col min="36" max="36" width="20.1640625" style="4" bestFit="1" customWidth="1"/>
    <col min="37" max="37" width="12.5" style="4" bestFit="1" customWidth="1"/>
    <col min="38" max="39" width="10.6640625" style="15"/>
    <col min="40" max="40" width="56.6640625" style="1" customWidth="1"/>
  </cols>
  <sheetData>
    <row r="1" spans="1:41" s="17" customFormat="1" ht="24">
      <c r="A1" s="18" t="s">
        <v>81</v>
      </c>
      <c r="B1" s="54" t="s">
        <v>112</v>
      </c>
      <c r="C1" s="54"/>
      <c r="D1" s="54"/>
      <c r="E1" s="55" t="str">
        <f ca="1">IF(LEN(cellFilenameFormatErrors)=0,LEFT(cellBaseFilename,9),"Code is automatically derived from the filename: 'YEAR.###X.[STATUS.][v#.]DESCRIPTION.xlsx', X=SC code")</f>
        <v>Code is automatically derived from the filename: 'YEAR.###X.[STATUS.][v#.]DESCRIPTION.xlsx', X=SC code</v>
      </c>
      <c r="F1" s="55"/>
      <c r="G1" s="55"/>
      <c r="H1" s="55"/>
      <c r="I1" s="55"/>
      <c r="J1" s="55"/>
      <c r="K1" s="55"/>
      <c r="L1" s="55"/>
      <c r="M1" s="55"/>
      <c r="N1" s="55"/>
      <c r="O1" s="55"/>
      <c r="P1" s="45"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6"/>
      <c r="R1" s="46"/>
      <c r="S1" s="46"/>
      <c r="T1" s="46"/>
      <c r="U1" s="46"/>
      <c r="V1" s="46"/>
      <c r="W1" s="46"/>
      <c r="X1" s="46"/>
      <c r="Y1" s="46"/>
      <c r="Z1" s="46"/>
      <c r="AA1" s="46"/>
      <c r="AB1" s="46"/>
      <c r="AC1" s="46"/>
      <c r="AD1" s="29" t="s">
        <v>28</v>
      </c>
      <c r="AE1" s="25" t="str" cm="1">
        <f t="array" aca="1" ref="AE1" ca="1">MID(CELL("filename",'Proposal Template'!$B$1),SEARCH("[",CELL("filename",'Proposal Template'!$B$1))+1, SEARCH("]",CELL("filename",'Proposal Template'!$B$1))-SEARCH("[",CELL("filename",'Proposal Template'!$B$1))-1)</f>
        <v>2026.00xP.Caulimoviridae_lu_ns.xlsx</v>
      </c>
      <c r="AF1" s="23"/>
      <c r="AG1" s="16"/>
      <c r="AH1" s="16"/>
      <c r="AI1" s="16"/>
      <c r="AJ1" s="16"/>
      <c r="AK1" s="16"/>
      <c r="AL1" s="16"/>
      <c r="AM1" s="16"/>
      <c r="AN1" s="16"/>
      <c r="AO1"/>
    </row>
    <row r="2" spans="1:41" ht="19">
      <c r="A2" s="18" t="s">
        <v>115</v>
      </c>
      <c r="B2" s="54" t="s">
        <v>111</v>
      </c>
      <c r="C2" s="54"/>
      <c r="D2" s="54"/>
      <c r="E2" s="56"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6"/>
      <c r="G2" s="56"/>
      <c r="H2" s="56"/>
      <c r="I2" s="56"/>
      <c r="J2" s="56"/>
      <c r="K2" s="56"/>
      <c r="L2" s="56"/>
      <c r="M2" s="56"/>
      <c r="N2" s="56"/>
      <c r="O2" s="56"/>
      <c r="P2" s="47" t="str">
        <f ca="1">_xlfn.CONCAT(
IF(NOT(ISERROR(AF2)),"","Study Section code ('"&amp;AE2&amp;"') is not valid; ")
)</f>
        <v/>
      </c>
      <c r="Q2" s="48"/>
      <c r="R2" s="48"/>
      <c r="S2" s="48"/>
      <c r="T2" s="48"/>
      <c r="U2" s="48"/>
      <c r="V2" s="48"/>
      <c r="W2" s="48"/>
      <c r="X2" s="48"/>
      <c r="Y2" s="48"/>
      <c r="Z2" s="48"/>
      <c r="AA2" s="48"/>
      <c r="AB2" s="48"/>
      <c r="AC2" s="48"/>
      <c r="AD2" s="30" t="s">
        <v>28</v>
      </c>
      <c r="AE2" s="24" t="str">
        <f ca="1">MID(AE1,9,1)</f>
        <v>P</v>
      </c>
      <c r="AF2" s="24" t="str">
        <f ca="1">VLOOKUP(AE2,studySectionCodeLUT,2,FALSE)</f>
        <v>Plant virus (P) proposals</v>
      </c>
      <c r="AG2" s="3"/>
      <c r="AH2" s="3"/>
      <c r="AI2" s="3"/>
      <c r="AJ2" s="3"/>
      <c r="AK2" s="3"/>
      <c r="AL2" s="3"/>
      <c r="AM2" s="3"/>
      <c r="AN2" s="3"/>
    </row>
    <row r="3" spans="1:41" ht="36" customHeight="1">
      <c r="A3" s="49" t="s">
        <v>21</v>
      </c>
      <c r="B3" s="49"/>
      <c r="C3" s="49"/>
      <c r="D3" s="49"/>
      <c r="E3" s="49"/>
      <c r="F3" s="49"/>
      <c r="G3" s="49"/>
      <c r="H3" s="49"/>
      <c r="I3" s="49"/>
      <c r="J3" s="49"/>
      <c r="K3" s="49"/>
      <c r="L3" s="49"/>
      <c r="M3" s="49"/>
      <c r="N3" s="49"/>
      <c r="O3" s="49"/>
      <c r="P3" s="50" t="s">
        <v>22</v>
      </c>
      <c r="Q3" s="50"/>
      <c r="R3" s="50"/>
      <c r="S3" s="50"/>
      <c r="T3" s="50"/>
      <c r="U3" s="50"/>
      <c r="V3" s="50"/>
      <c r="W3" s="50"/>
      <c r="X3" s="50"/>
      <c r="Y3" s="50"/>
      <c r="Z3" s="50"/>
      <c r="AA3" s="50"/>
      <c r="AB3" s="50"/>
      <c r="AC3" s="50"/>
      <c r="AD3" s="50"/>
      <c r="AE3" s="51" t="s">
        <v>110</v>
      </c>
      <c r="AF3" s="52"/>
      <c r="AG3" s="52"/>
      <c r="AH3" s="52"/>
      <c r="AI3" s="52"/>
      <c r="AJ3" s="52"/>
      <c r="AK3" s="53"/>
      <c r="AL3" s="43" t="s">
        <v>109</v>
      </c>
      <c r="AM3" s="44"/>
      <c r="AN3" s="31" t="s">
        <v>23</v>
      </c>
    </row>
    <row r="4" spans="1:41" s="8" customFormat="1" ht="32"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ht="34">
      <c r="P5" s="34" t="s">
        <v>116</v>
      </c>
      <c r="R5" s="34" t="s">
        <v>117</v>
      </c>
      <c r="T5" s="34" t="s">
        <v>118</v>
      </c>
      <c r="V5" s="34" t="s">
        <v>119</v>
      </c>
      <c r="X5" s="34" t="s">
        <v>120</v>
      </c>
      <c r="Z5" s="34" t="s">
        <v>121</v>
      </c>
      <c r="AB5" s="35" t="s">
        <v>122</v>
      </c>
      <c r="AD5" s="35" t="s">
        <v>123</v>
      </c>
      <c r="AE5" s="36" t="s">
        <v>137</v>
      </c>
      <c r="AF5" s="36" t="s">
        <v>134</v>
      </c>
      <c r="AG5" s="4" t="s">
        <v>124</v>
      </c>
      <c r="AH5" s="36" t="s">
        <v>125</v>
      </c>
      <c r="AI5" s="4" t="s">
        <v>24</v>
      </c>
      <c r="AJ5" s="4" t="s">
        <v>136</v>
      </c>
      <c r="AK5" s="4" t="s">
        <v>56</v>
      </c>
      <c r="AL5" s="15" t="s">
        <v>27</v>
      </c>
      <c r="AM5" s="37" t="s">
        <v>28</v>
      </c>
      <c r="AN5" s="39" t="s">
        <v>126</v>
      </c>
    </row>
    <row r="6" spans="1:41" ht="34">
      <c r="P6" s="34" t="s">
        <v>116</v>
      </c>
      <c r="R6" s="34" t="s">
        <v>117</v>
      </c>
      <c r="T6" s="34" t="s">
        <v>118</v>
      </c>
      <c r="V6" s="34" t="s">
        <v>119</v>
      </c>
      <c r="X6" s="34" t="s">
        <v>120</v>
      </c>
      <c r="Z6" s="34" t="s">
        <v>121</v>
      </c>
      <c r="AB6" s="35" t="s">
        <v>122</v>
      </c>
      <c r="AD6" s="40" t="s">
        <v>127</v>
      </c>
      <c r="AE6" s="4" t="s">
        <v>138</v>
      </c>
      <c r="AF6" s="4" t="s">
        <v>128</v>
      </c>
      <c r="AG6" s="4" t="s">
        <v>129</v>
      </c>
      <c r="AI6" s="4" t="s">
        <v>24</v>
      </c>
      <c r="AJ6" s="4" t="s">
        <v>136</v>
      </c>
      <c r="AK6" s="4" t="s">
        <v>56</v>
      </c>
      <c r="AL6" s="15" t="s">
        <v>27</v>
      </c>
      <c r="AM6" s="37" t="s">
        <v>28</v>
      </c>
      <c r="AN6" s="42" t="s">
        <v>135</v>
      </c>
    </row>
    <row r="7" spans="1:41" ht="34">
      <c r="P7" s="34" t="s">
        <v>116</v>
      </c>
      <c r="R7" s="34" t="s">
        <v>117</v>
      </c>
      <c r="T7" s="34" t="s">
        <v>118</v>
      </c>
      <c r="V7" s="34" t="s">
        <v>119</v>
      </c>
      <c r="X7" s="34" t="s">
        <v>120</v>
      </c>
      <c r="Z7" s="34" t="s">
        <v>121</v>
      </c>
      <c r="AB7" s="35" t="s">
        <v>122</v>
      </c>
      <c r="AC7" s="38"/>
      <c r="AD7" s="40" t="s">
        <v>131</v>
      </c>
      <c r="AE7" s="4" t="s">
        <v>139</v>
      </c>
      <c r="AF7" s="41" t="s">
        <v>140</v>
      </c>
      <c r="AG7" s="4" t="s">
        <v>132</v>
      </c>
      <c r="AH7" s="4" t="s">
        <v>130</v>
      </c>
      <c r="AI7" s="4" t="s">
        <v>24</v>
      </c>
      <c r="AJ7" s="4" t="s">
        <v>136</v>
      </c>
      <c r="AK7" s="4" t="s">
        <v>56</v>
      </c>
      <c r="AL7" s="15" t="s">
        <v>27</v>
      </c>
      <c r="AM7" s="37" t="s">
        <v>28</v>
      </c>
      <c r="AN7" s="39" t="s">
        <v>133</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5"/>
  <conditionalFormatting sqref="A1:AD1048576">
    <cfRule type="expression" dxfId="6" priority="3">
      <formula>ROW(A1)&gt;5</formula>
    </cfRule>
  </conditionalFormatting>
  <conditionalFormatting sqref="P1:P4 Q3:AC4">
    <cfRule type="expression" dxfId="5" priority="17">
      <formula>AND(NOT(ISBLANK(P1)),COUNTA(Q1:$AD1)=0)</formula>
    </cfRule>
  </conditionalFormatting>
  <conditionalFormatting sqref="P4:AC1048576">
    <cfRule type="containsText" dxfId="4" priority="4" operator="containsText" text=" ">
      <formula>NOT(ISERROR(SEARCH(" ",P4)))</formula>
    </cfRule>
  </conditionalFormatting>
  <conditionalFormatting sqref="P5:AC1048574">
    <cfRule type="expression" dxfId="3" priority="5">
      <formula>AND(NOT(ISBLANK(P5)),COUNTA(Q5:$AD5)=0)</formula>
    </cfRule>
  </conditionalFormatting>
  <conditionalFormatting sqref="P1048575:AC1048576">
    <cfRule type="expression" dxfId="2" priority="36">
      <formula>AND(NOT(ISBLANK(P1048575)),COUNTA(Q1048575:$AD1048576)=0)</formula>
    </cfRule>
  </conditionalFormatting>
  <conditionalFormatting sqref="AD1:AD1048576">
    <cfRule type="expression" dxfId="1" priority="12">
      <formula>NOT(OR(OR(AD1="",AD1="Species"),_xlfn.CONCAT(AB1," ")=LEFT(AD1,LEN(AB1)+1)))</formula>
    </cfRule>
  </conditionalFormatting>
  <conditionalFormatting sqref="AM4:AM1048576">
    <cfRule type="expression" dxfId="0" priority="1">
      <formula>NOT(AM4=proposedRank)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6: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5" xr:uid="{BD81A903-0C73-4B79-B830-46124D9CE68C}">
      <formula1>OR(LEFT(AD1048573,LEN(AB1048573))=AB1048573,AD1048573="Species")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AM8:AM1048576</xm:sqref>
        </x14:dataValidation>
        <x14:dataValidation type="list" errorStyle="warning" allowBlank="1" showInputMessage="1" showErrorMessage="1" xr:uid="{D4A1542F-405E-D64A-BE3C-CC6C4DBA969B}">
          <x14:formula1>
            <xm:f>'Menu Items (Do not change)'!$D:$D</xm:f>
          </x14:formula1>
          <xm:sqref>AL1:AL2 AL4 AL8:AL1048576</xm:sqref>
        </x14:dataValidation>
        <x14:dataValidation type="list" allowBlank="1" showInputMessage="1" showErrorMessage="1" xr:uid="{A06AA229-0857-F944-B8A0-A7ACB2C06BCE}">
          <x14:formula1>
            <xm:f>'Menu Items (Do not change)'!$A:$A</xm:f>
          </x14:formula1>
          <xm:sqref>AI1:AI4 AI8:AI1048576</xm:sqref>
        </x14:dataValidation>
        <x14:dataValidation type="list" allowBlank="1" showInputMessage="1" showErrorMessage="1" xr:uid="{642967BF-B8D5-C949-A6C5-EBDB9A96BA7A}">
          <x14:formula1>
            <xm:f>'Menu Items (Do not change)'!$B:$B</xm:f>
          </x14:formula1>
          <xm:sqref>AJ1:AJ4 AJ8:AJ1048576</xm:sqref>
        </x14:dataValidation>
        <x14:dataValidation type="list" allowBlank="1" showInputMessage="1" showErrorMessage="1" xr:uid="{D5517CF9-E545-E544-ACC1-445A15EC38A3}">
          <x14:formula1>
            <xm:f>'Menu Items (Do not change)'!$C:$C</xm:f>
          </x14:formula1>
          <xm:sqref>AK1:AK4 AK8:AK1048576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honeticPr fontId="3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2026-09-07T07:42:37Z</dcterms:modified>
</cp:coreProperties>
</file>