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defaultThemeVersion="166925"/>
  <mc:AlternateContent xmlns:mc="http://schemas.openxmlformats.org/markup-compatibility/2006">
    <mc:Choice Requires="x15">
      <x15ac:absPath xmlns:x15ac="http://schemas.microsoft.com/office/spreadsheetml/2010/11/ac" url="/Users/luisa/Desktop/EC58_Proposals/0. 2026 Proposals/"/>
    </mc:Choice>
  </mc:AlternateContent>
  <xr:revisionPtr revIDLastSave="0" documentId="8_{8A9EDFFA-D546-9840-A241-14B03A68CD60}" xr6:coauthVersionLast="47" xr6:coauthVersionMax="47" xr10:uidLastSave="{00000000-0000-0000-0000-000000000000}"/>
  <bookViews>
    <workbookView xWindow="0" yWindow="600" windowWidth="23160" windowHeight="11520"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Template'!$AL$1:$AL$4</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 i="1" l="1" a="1"/>
  <c r="AE2" i="1" l="1"/>
  <c r="AF2" i="1" s="1"/>
  <c r="P2" i="1" s="1"/>
  <c r="P1" i="1"/>
  <c r="E2" i="1" l="1"/>
  <c r="E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<sst xmlns="http://schemas.openxmlformats.org/spreadsheetml/2006/main" count="426" uniqueCount="199">
  <si>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</si>
  <si>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</si>
  <si>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</si>
  <si>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</si>
  <si>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</si>
  <si>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</si>
  <si>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</si>
  <si>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</si>
  <si>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</si>
  <si>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</si>
  <si>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</si>
  <si>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</si>
  <si>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</si>
  <si>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</si>
  <si>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</si>
  <si>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</si>
  <si>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</si>
  <si>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</si>
  <si>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</si>
  <si>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</si>
  <si>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</si>
  <si>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</si>
  <si>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</si>
  <si>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</si>
  <si>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</si>
  <si>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</si>
  <si>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</si>
  <si>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</si>
  <si>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</si>
  <si>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</si>
  <si>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</si>
  <si>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</si>
  <si>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</si>
  <si>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</si>
  <si>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</si>
  <si>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</si>
  <si>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</si>
  <si>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</si>
  <si>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</si>
  <si>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</si>
  <si>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</si>
  <si>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</si>
  <si>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</si>
  <si>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</si>
  <si>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</si>
  <si>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</si>
  <si>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</si>
  <si>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</si>
  <si>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</si>
  <si>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</si>
  <si>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</si>
  <si>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</si>
  <si>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</si>
  <si>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</si>
  <si>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</si>
  <si>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</si>
  <si>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</si>
  <si>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</si>
  <si>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</si>
  <si>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</si>
  <si>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</si>
  <si>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</si>
  <si>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</si>
  <si>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</si>
  <si>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</si>
  <si>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</si>
  <si>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</si>
  <si>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</si>
  <si>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</si>
  <si>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</si>
  <si>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</si>
  <si>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</si>
  <si>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</si>
  <si>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</si>
  <si>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</si>
  <si>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</si>
  <si>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</si>
  <si>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</si>
  <si>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</si>
  <si>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</si>
  <si>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</si>
  <si>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</si>
  <si>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</si>
  <si>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</si>
  <si>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</si>
  <si>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</si>
  <si>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</si>
  <si>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</si>
  <si>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</si>
  <si>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</si>
  <si>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</si>
  <si>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</si>
  <si>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</si>
  <si>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</si>
  <si>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</si>
  <si>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</si>
  <si>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</si>
  <si>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</si>
  <si>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</si>
  <si>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</si>
  <si>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</si>
  <si>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</si>
  <si>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</si>
  <si>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</si>
  <si>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</si>
  <si>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</si>
  <si>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</si>
  <si>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</si>
  <si>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</si>
  <si>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</si>
  <si>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</si>
  <si>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</si>
  <si>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</si>
  <si>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</si>
  <si>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</si>
  <si>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</si>
  <si>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Riboviria</t>
  </si>
  <si>
    <t>Orthornavirae</t>
  </si>
  <si>
    <t>Negarnaviricota</t>
  </si>
  <si>
    <t>Haploviricotina</t>
  </si>
  <si>
    <t>Monjiviricetes</t>
  </si>
  <si>
    <t>Mononegavirales</t>
  </si>
  <si>
    <t>Rhabdoviridae</t>
  </si>
  <si>
    <t>Betarhabdovirinae</t>
  </si>
  <si>
    <t>Alphanucleorhabdovirus aroniae</t>
  </si>
  <si>
    <t>Alphanucleorhabdovirus</t>
  </si>
  <si>
    <t>Alphanucleorhabdovirus azorellae</t>
  </si>
  <si>
    <t>Alphanucleorhabdovirus capparidis</t>
  </si>
  <si>
    <t>Alphanucleorhabdovirus alphamanihotis</t>
  </si>
  <si>
    <t>Alphanucleorhabdovirus betamanihotis</t>
  </si>
  <si>
    <t>Alphanucleorhabdovirus cynodonis</t>
  </si>
  <si>
    <t>Alphanucleorhabdovirus hildaeae</t>
  </si>
  <si>
    <t>Alphanucleorhabdovirus lolii</t>
  </si>
  <si>
    <t>Alphanucleorhabdovirus alphapassiflorae</t>
  </si>
  <si>
    <t>Alphanucleorhabdovirus betapassiflorae</t>
  </si>
  <si>
    <t>Alphanucleorhabdovirus ruelliae</t>
  </si>
  <si>
    <t>Alphanucleorhabdovirus schiedeae</t>
  </si>
  <si>
    <t>Alphanucleorhabdovirus vignae</t>
  </si>
  <si>
    <t>Alphanucleorhabdovirus senecionis</t>
  </si>
  <si>
    <t>BK070473</t>
  </si>
  <si>
    <t>BK070474</t>
  </si>
  <si>
    <t>BK070475</t>
  </si>
  <si>
    <t>BK070476</t>
  </si>
  <si>
    <t>PX257435</t>
  </si>
  <si>
    <t>PX121441</t>
  </si>
  <si>
    <t>BK070477</t>
  </si>
  <si>
    <t>BK070478</t>
  </si>
  <si>
    <t>BK070479</t>
  </si>
  <si>
    <t>PV460961</t>
  </si>
  <si>
    <t>PV460960</t>
  </si>
  <si>
    <t>BK070480</t>
  </si>
  <si>
    <t>BK070481</t>
  </si>
  <si>
    <t>BK070482</t>
  </si>
  <si>
    <t>PX051448</t>
  </si>
  <si>
    <t>Aronia alphanucleorhabdovirus 1</t>
  </si>
  <si>
    <t>Azorella alphanucleorhabdovirus 1</t>
  </si>
  <si>
    <t>Asparagales alphanucleorhabdovirus 1</t>
  </si>
  <si>
    <t>Capparis alphanucleorhabdovirus 1</t>
  </si>
  <si>
    <t>cassava alphanucleorhabdovirus 1</t>
  </si>
  <si>
    <t>cassava alphanucleorhabdovirus 2</t>
  </si>
  <si>
    <t>Cynodon alphanucleorhabdovirus 1</t>
  </si>
  <si>
    <t>Hildaea alphanucleorhabdovirus 1</t>
  </si>
  <si>
    <t>Lolium alphanucleorhabdovirus 1</t>
  </si>
  <si>
    <t>Passiflora nucleorhabdovirus 1</t>
  </si>
  <si>
    <t>Passiflora nucleorhabdovirus 2</t>
  </si>
  <si>
    <t>Ruellia alphanucleorhabdovirus 1</t>
  </si>
  <si>
    <t>Schiedea alphanucleorhabdovirus 1</t>
  </si>
  <si>
    <t>Senecio alphanucleorhabdovirus 1</t>
  </si>
  <si>
    <t>Vigna alphanucleorhabdovirus 1</t>
  </si>
  <si>
    <t>AroANRV1</t>
  </si>
  <si>
    <t>AzoANRV1</t>
  </si>
  <si>
    <t>CapANRV1</t>
  </si>
  <si>
    <t>CasANRV1</t>
  </si>
  <si>
    <t>CasANRV2</t>
  </si>
  <si>
    <t>CynANRV1</t>
  </si>
  <si>
    <t>HilANRV1</t>
  </si>
  <si>
    <t>LolANRV1</t>
  </si>
  <si>
    <t>PFNV1</t>
  </si>
  <si>
    <t>PFNV2</t>
  </si>
  <si>
    <t>RueANRV1</t>
  </si>
  <si>
    <t>SchANRV1</t>
  </si>
  <si>
    <t>SenANRV1</t>
  </si>
  <si>
    <t>VigANRV1</t>
  </si>
  <si>
    <t>NPPO-NL_33478182</t>
  </si>
  <si>
    <t>Aron</t>
  </si>
  <si>
    <t>Azor</t>
  </si>
  <si>
    <t>Capa</t>
  </si>
  <si>
    <t>Cassa</t>
  </si>
  <si>
    <t>Nigeria_4H</t>
  </si>
  <si>
    <t>BGM-1275</t>
  </si>
  <si>
    <t>Cyno</t>
  </si>
  <si>
    <t>Hilda</t>
  </si>
  <si>
    <t>Loli</t>
  </si>
  <si>
    <t>Ruel</t>
  </si>
  <si>
    <t>Schi</t>
  </si>
  <si>
    <t>Sene</t>
  </si>
  <si>
    <t>B-564</t>
  </si>
  <si>
    <t>AspANRV1</t>
  </si>
  <si>
    <t>Alphanucleorhabdovirus costaricensis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</si>
</sst>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i/>
      <sz val="11"/>
      <color theme="1"/>
      <name val="Calibri"/>
      <family val="2"/>
      <scheme val="minor"/>
    </font>
    <font>
      <i/>
      <sz val="11"/>
      <color indexed="8"/>
      <name val="Calibri"/>
      <family val="2"/>
    </font>
    <font>
      <i/>
      <sz val="12"/>
      <color theme="1"/>
      <name val="Calibri"/>
      <family val="2"/>
      <scheme val="minor"/>
    </font>
    <font>
      <sz val="8"/>
      <name val="Calibri"/>
      <family val="2"/>
      <scheme val="minor"/>
    </font>
    <font>
      <sz val="6"/>
      <name val="Calibri"/>
      <family val="3"/>
      <charset val="128"/>
      <scheme val="minor"/>
    </font>
  </fonts>
  <fills count="12">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
      <patternFill patternType="solid">
        <fgColor theme="2"/>
        <bgColor indexed="64"/>
      </patternFill>
    </fill>
    <fill>
      <patternFill patternType="solid">
        <fgColor theme="6" tint="0.59999389629810485"/>
        <bgColor indexed="64"/>
      </patternFill>
    </fill>
    <fill>
      <patternFill patternType="solid">
        <fgColor theme="0" tint="-0.149998474074526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55">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30" fillId="9" borderId="1" xfId="0" applyFont="1" applyFill="1" applyBorder="1" applyAlignment="1" applyProtection="1">
      <alignment horizontal="left"/>
      <protection locked="0"/>
    </xf>
    <xf numFmtId="0" fontId="31" fillId="9" borderId="1" xfId="0" applyFont="1" applyFill="1" applyBorder="1" applyAlignment="1" applyProtection="1">
      <alignment horizontal="left"/>
      <protection locked="0"/>
    </xf>
    <xf numFmtId="0" fontId="0" fillId="10" borderId="1" xfId="0" applyFill="1" applyBorder="1"/>
    <xf numFmtId="0" fontId="8" fillId="7" borderId="1" xfId="0" applyFont="1" applyFill="1" applyBorder="1"/>
    <xf numFmtId="0" fontId="32" fillId="7" borderId="1" xfId="0" applyFont="1" applyFill="1" applyBorder="1"/>
    <xf numFmtId="0" fontId="0" fillId="10" borderId="1" xfId="0" applyFill="1" applyBorder="1" applyAlignment="1">
      <alignment horizontal="left"/>
    </xf>
    <xf numFmtId="0" fontId="0" fillId="11" borderId="1" xfId="0" applyFill="1" applyBorder="1"/>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Colore 3" xfId="1" builtinId="40"/>
    <cellStyle name="Collegamento ipertestuale" xfId="2" builtinId="8"/>
    <cellStyle name="Normale" xfId="0" builtinId="0"/>
  </cellStyles>
  <dxfs count="17">
    <dxf>
      <font>
        <color rgb="FF9C0006"/>
      </font>
      <fill>
        <patternFill>
          <bgColor rgb="FFFFC7CE"/>
        </patternFill>
      </fill>
    </dxf>
    <dxf>
      <font>
        <color rgb="FF9C0006"/>
      </font>
      <fill>
        <patternFill>
          <bgColor rgb="FFFFC7CE"/>
        </patternFill>
      </fill>
    </dxf>
    <dxf>
      <font>
        <b/>
        <i val="0"/>
        <color rgb="FF7030A0"/>
      </font>
    </dxf>
    <dxf>
      <font>
        <b/>
        <i val="0"/>
        <color rgb="FF7030A0"/>
      </font>
    </dxf>
    <dxf>
      <font>
        <b/>
        <i val="0"/>
        <color rgb="FF7030A0"/>
      </font>
    </dxf>
    <dxf>
      <font>
        <b val="0"/>
        <i/>
      </font>
    </dxf>
    <dxf>
      <font>
        <b/>
        <i val="0"/>
        <color rgb="FF7030A0"/>
      </font>
    </dxf>
    <dxf>
      <font>
        <b val="0"/>
        <i/>
      </font>
    </dxf>
    <dxf>
      <font>
        <b/>
        <i val="0"/>
        <color rgb="FF7030A0"/>
      </font>
    </dxf>
    <dxf>
      <font>
        <b val="0"/>
        <i/>
      </font>
    </dxf>
    <dxf>
      <font>
        <b/>
        <i val="0"/>
        <color rgb="FF7030A0"/>
      </font>
    </dxf>
    <dxf>
      <font>
        <b/>
        <i val="0"/>
        <color rgb="FF7030A0"/>
      </font>
    </dxf>
    <dxf>
      <font>
        <b val="0"/>
        <i/>
      </font>
    </dxf>
    <dxf>
      <font>
        <b/>
        <i val="0"/>
        <color rgb="FF7030A0"/>
      </font>
    </dxf>
    <dxf>
      <font>
        <color rgb="FF9C0006"/>
      </font>
      <fill>
        <patternFill>
          <bgColor rgb="FFFFC7CE"/>
        </patternFill>
      </fill>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baseColWidth="10" defaultColWidth="11.1640625" defaultRowHeight="16" x14ac:dyDescent="0.2"/>
  <cols>
    <col min="1" max="1" width="2.83203125" customWidth="1"/>
    <col min="2" max="2" width="173.1640625" customWidth="1"/>
  </cols>
  <sheetData>
    <row r="1" spans="2:2" ht="37" customHeight="1" x14ac:dyDescent="0.2">
      <c r="B1" s="33" t="s">
        <v>113</v>
      </c>
    </row>
    <row r="2" spans="2:2" ht="289" x14ac:dyDescent="0.2">
      <c r="B2" s="32" t="s">
        <v>114</v>
      </c>
    </row>
  </sheetData>
  <phoneticPr fontId="34"/>
  <conditionalFormatting sqref="B2">
    <cfRule type="expression" dxfId="1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19"/>
  <sheetViews>
    <sheetView tabSelected="1" topLeftCell="AE1" zoomScale="90" zoomScaleNormal="90" workbookViewId="0">
      <pane ySplit="4" topLeftCell="A8" activePane="bottomLeft" state="frozen"/>
      <selection pane="bottomLeft" activeCell="AI15" sqref="AI15"/>
    </sheetView>
  </sheetViews>
  <sheetFormatPr baseColWidth="10" defaultColWidth="11.1640625" defaultRowHeight="16" x14ac:dyDescent="0.2"/>
  <cols>
    <col min="1" max="1" width="15" style="2" bestFit="1" customWidth="1"/>
    <col min="2" max="2" width="9" style="2" bestFit="1" customWidth="1"/>
    <col min="3" max="3" width="8.1640625" style="2" bestFit="1" customWidth="1"/>
    <col min="4" max="4" width="11.1640625" style="2" bestFit="1" customWidth="1"/>
    <col min="5" max="15" width="10.83203125" style="2"/>
    <col min="16" max="16" width="17" style="14" customWidth="1"/>
    <col min="17" max="29" width="10.83203125" style="14"/>
    <col min="30" max="30" width="10.83203125" style="26"/>
    <col min="31" max="31" width="31.1640625" style="4" customWidth="1"/>
    <col min="32" max="32" width="27.6640625" style="4" customWidth="1"/>
    <col min="33" max="33" width="16.1640625" style="4" customWidth="1"/>
    <col min="34" max="34" width="27.1640625" style="4" bestFit="1" customWidth="1"/>
    <col min="35" max="35" width="17.1640625" style="4" bestFit="1" customWidth="1"/>
    <col min="36" max="36" width="20.1640625" style="4" bestFit="1" customWidth="1"/>
    <col min="37" max="37" width="12.1640625" style="4" bestFit="1" customWidth="1"/>
    <col min="38" max="39" width="10.83203125" style="15"/>
    <col min="40" max="40" width="56.6640625" style="1" customWidth="1"/>
  </cols>
  <sheetData>
    <row r="1" spans="1:41" s="17" customFormat="1" ht="24" x14ac:dyDescent="0.3">
      <c r="A1" s="18" t="s">
        <v>81</v>
      </c>
      <c r="B1" s="52" t="s">
        <v>112</v>
      </c>
      <c r="C1" s="52"/>
      <c r="D1" s="52"/>
      <c r="E1" s="53" t="str">
        <f ca="1">IF(LEN(cellFilenameFormatErrors)=0,LEFT(cellBaseFilename,9),"Code is automatically derived from the filename: 'YEAR.###X.[STATUS.][v#.]DESCRIPTION.xlsx', X=SC code")</f>
        <v>Code is automatically derived from the filename: 'YEAR.###X.[STATUS.][v#.]DESCRIPTION.xlsx', X=SC code</v>
      </c>
      <c r="F1" s="53"/>
      <c r="G1" s="53"/>
      <c r="H1" s="53"/>
      <c r="I1" s="53"/>
      <c r="J1" s="53"/>
      <c r="K1" s="53"/>
      <c r="L1" s="53"/>
      <c r="M1" s="53"/>
      <c r="N1" s="53"/>
      <c r="O1" s="53"/>
      <c r="P1" s="43"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xml:space="preserve">Filename does not have proposal number after the 'YEAR.'; </v>
      </c>
      <c r="Q1" s="44"/>
      <c r="R1" s="44"/>
      <c r="S1" s="44"/>
      <c r="T1" s="44"/>
      <c r="U1" s="44"/>
      <c r="V1" s="44"/>
      <c r="W1" s="44"/>
      <c r="X1" s="44"/>
      <c r="Y1" s="44"/>
      <c r="Z1" s="44"/>
      <c r="AA1" s="44"/>
      <c r="AB1" s="44"/>
      <c r="AC1" s="44"/>
      <c r="AD1" s="29" t="s">
        <v>28</v>
      </c>
      <c r="AE1" s="25" t="str" cm="1">
        <f t="array" aca="1" ref="AE1" ca="1">MID(CELL("filename",'Proposal Template'!$B$1),SEARCH("[",CELL("filename",'Proposal Template'!$B$1))+1, SEARCH("]",CELL("filename",'Proposal Template'!$B$1))-SEARCH("[",CELL("filename",'Proposal Template'!$B$1))-1)</f>
        <v>2026.0xxP.alphanucleorhabdovirus_15nsp_lu_ns_NB.xlsx</v>
      </c>
      <c r="AF1" s="23"/>
      <c r="AG1" s="16"/>
      <c r="AH1" s="16"/>
      <c r="AI1" s="16"/>
      <c r="AJ1" s="16"/>
      <c r="AK1" s="16"/>
      <c r="AL1" s="16"/>
      <c r="AM1" s="16"/>
      <c r="AN1" s="16"/>
      <c r="AO1"/>
    </row>
    <row r="2" spans="1:41" ht="19" x14ac:dyDescent="0.25">
      <c r="A2" s="18" t="s">
        <v>115</v>
      </c>
      <c r="B2" s="52" t="s">
        <v>111</v>
      </c>
      <c r="C2" s="52"/>
      <c r="D2" s="52"/>
      <c r="E2" s="54"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Determined from the Code above (X=Study Section abbrev). See columns F and G in the 'Menu Items' tab below.</v>
      </c>
      <c r="F2" s="54"/>
      <c r="G2" s="54"/>
      <c r="H2" s="54"/>
      <c r="I2" s="54"/>
      <c r="J2" s="54"/>
      <c r="K2" s="54"/>
      <c r="L2" s="54"/>
      <c r="M2" s="54"/>
      <c r="N2" s="54"/>
      <c r="O2" s="54"/>
      <c r="P2" s="45" t="str">
        <f ca="1">_xlfn.CONCAT(
IF(NOT(ISERROR(AF2)),"","Study Section code ('"&amp;AE2&amp;"') is not valid; ")
)</f>
        <v/>
      </c>
      <c r="Q2" s="46"/>
      <c r="R2" s="46"/>
      <c r="S2" s="46"/>
      <c r="T2" s="46"/>
      <c r="U2" s="46"/>
      <c r="V2" s="46"/>
      <c r="W2" s="46"/>
      <c r="X2" s="46"/>
      <c r="Y2" s="46"/>
      <c r="Z2" s="46"/>
      <c r="AA2" s="46"/>
      <c r="AB2" s="46"/>
      <c r="AC2" s="46"/>
      <c r="AD2" s="30" t="s">
        <v>28</v>
      </c>
      <c r="AE2" s="24" t="str">
        <f ca="1">MID(AE1,9,1)</f>
        <v>P</v>
      </c>
      <c r="AF2" s="24" t="str">
        <f ca="1">VLOOKUP(AE2,studySectionCodeLUT,2,FALSE)</f>
        <v>Plant virus (P) proposals</v>
      </c>
      <c r="AG2" s="3"/>
      <c r="AH2" s="3"/>
      <c r="AI2" s="3"/>
      <c r="AJ2" s="3"/>
      <c r="AK2" s="3"/>
      <c r="AL2" s="3"/>
      <c r="AM2" s="3"/>
      <c r="AN2" s="3"/>
    </row>
    <row r="3" spans="1:41" ht="36" customHeight="1" x14ac:dyDescent="0.2">
      <c r="A3" s="47" t="s">
        <v>21</v>
      </c>
      <c r="B3" s="47"/>
      <c r="C3" s="47"/>
      <c r="D3" s="47"/>
      <c r="E3" s="47"/>
      <c r="F3" s="47"/>
      <c r="G3" s="47"/>
      <c r="H3" s="47"/>
      <c r="I3" s="47"/>
      <c r="J3" s="47"/>
      <c r="K3" s="47"/>
      <c r="L3" s="47"/>
      <c r="M3" s="47"/>
      <c r="N3" s="47"/>
      <c r="O3" s="47"/>
      <c r="P3" s="48" t="s">
        <v>22</v>
      </c>
      <c r="Q3" s="48"/>
      <c r="R3" s="48"/>
      <c r="S3" s="48"/>
      <c r="T3" s="48"/>
      <c r="U3" s="48"/>
      <c r="V3" s="48"/>
      <c r="W3" s="48"/>
      <c r="X3" s="48"/>
      <c r="Y3" s="48"/>
      <c r="Z3" s="48"/>
      <c r="AA3" s="48"/>
      <c r="AB3" s="48"/>
      <c r="AC3" s="48"/>
      <c r="AD3" s="48"/>
      <c r="AE3" s="49" t="s">
        <v>110</v>
      </c>
      <c r="AF3" s="50"/>
      <c r="AG3" s="50"/>
      <c r="AH3" s="50"/>
      <c r="AI3" s="50"/>
      <c r="AJ3" s="50"/>
      <c r="AK3" s="51"/>
      <c r="AL3" s="41" t="s">
        <v>109</v>
      </c>
      <c r="AM3" s="42"/>
      <c r="AN3" s="31" t="s">
        <v>23</v>
      </c>
    </row>
    <row r="4" spans="1:41" s="8" customFormat="1" ht="32" customHeight="1" x14ac:dyDescent="0.2">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x14ac:dyDescent="0.2">
      <c r="P5" s="38" t="s">
        <v>116</v>
      </c>
      <c r="Q5" s="38"/>
      <c r="R5" s="38" t="s">
        <v>117</v>
      </c>
      <c r="S5" s="38"/>
      <c r="T5" s="38" t="s">
        <v>118</v>
      </c>
      <c r="U5" s="38" t="s">
        <v>119</v>
      </c>
      <c r="V5" s="38" t="s">
        <v>120</v>
      </c>
      <c r="W5" s="38"/>
      <c r="X5" s="38" t="s">
        <v>121</v>
      </c>
      <c r="Y5" s="38"/>
      <c r="Z5" s="38" t="s">
        <v>122</v>
      </c>
      <c r="AA5" s="38" t="s">
        <v>123</v>
      </c>
      <c r="AB5" s="38" t="s">
        <v>125</v>
      </c>
      <c r="AD5" s="37" t="s">
        <v>124</v>
      </c>
      <c r="AE5" s="36" t="s">
        <v>139</v>
      </c>
      <c r="AF5" s="36" t="s">
        <v>154</v>
      </c>
      <c r="AG5" s="36" t="s">
        <v>169</v>
      </c>
      <c r="AH5" s="36" t="s">
        <v>184</v>
      </c>
      <c r="AI5" s="40" t="s">
        <v>29</v>
      </c>
      <c r="AJ5" s="36" t="s">
        <v>102</v>
      </c>
      <c r="AK5" s="36" t="s">
        <v>56</v>
      </c>
      <c r="AL5" s="15" t="s">
        <v>27</v>
      </c>
      <c r="AM5" s="15" t="s">
        <v>28</v>
      </c>
    </row>
    <row r="6" spans="1:41" x14ac:dyDescent="0.2">
      <c r="P6" s="14" t="s">
        <v>116</v>
      </c>
      <c r="R6" s="14" t="s">
        <v>117</v>
      </c>
      <c r="T6" s="14" t="s">
        <v>118</v>
      </c>
      <c r="U6" s="14" t="s">
        <v>119</v>
      </c>
      <c r="V6" s="14" t="s">
        <v>120</v>
      </c>
      <c r="X6" s="14" t="s">
        <v>121</v>
      </c>
      <c r="Z6" s="14" t="s">
        <v>122</v>
      </c>
      <c r="AA6" s="14" t="s">
        <v>123</v>
      </c>
      <c r="AB6" s="38" t="s">
        <v>125</v>
      </c>
      <c r="AD6" s="37" t="s">
        <v>198</v>
      </c>
      <c r="AE6" s="36" t="s">
        <v>144</v>
      </c>
      <c r="AF6" s="36" t="s">
        <v>156</v>
      </c>
      <c r="AG6" s="40" t="s">
        <v>197</v>
      </c>
      <c r="AH6" s="36" t="s">
        <v>183</v>
      </c>
      <c r="AI6" s="40" t="s">
        <v>29</v>
      </c>
      <c r="AJ6" s="36" t="s">
        <v>102</v>
      </c>
      <c r="AK6" s="36" t="s">
        <v>56</v>
      </c>
      <c r="AL6" s="15" t="s">
        <v>27</v>
      </c>
      <c r="AM6" s="15" t="s">
        <v>28</v>
      </c>
    </row>
    <row r="7" spans="1:41" x14ac:dyDescent="0.2">
      <c r="A7" s="34"/>
      <c r="B7" s="34"/>
      <c r="C7" s="34"/>
      <c r="D7" s="34"/>
      <c r="E7" s="34"/>
      <c r="F7" s="34"/>
      <c r="G7" s="34"/>
      <c r="H7" s="34"/>
      <c r="I7" s="34"/>
      <c r="J7" s="34"/>
      <c r="K7" s="35"/>
      <c r="L7" s="35"/>
      <c r="M7" s="35"/>
      <c r="N7" s="35"/>
      <c r="O7" s="35"/>
      <c r="P7" s="38" t="s">
        <v>116</v>
      </c>
      <c r="Q7" s="38"/>
      <c r="R7" s="38" t="s">
        <v>117</v>
      </c>
      <c r="S7" s="38"/>
      <c r="T7" s="38" t="s">
        <v>118</v>
      </c>
      <c r="U7" s="38" t="s">
        <v>119</v>
      </c>
      <c r="V7" s="38" t="s">
        <v>120</v>
      </c>
      <c r="W7" s="38"/>
      <c r="X7" s="38" t="s">
        <v>121</v>
      </c>
      <c r="Y7" s="38"/>
      <c r="Z7" s="38" t="s">
        <v>122</v>
      </c>
      <c r="AA7" s="38" t="s">
        <v>123</v>
      </c>
      <c r="AB7" s="38" t="s">
        <v>125</v>
      </c>
      <c r="AD7" s="37" t="s">
        <v>126</v>
      </c>
      <c r="AE7" s="36" t="s">
        <v>140</v>
      </c>
      <c r="AF7" s="36" t="s">
        <v>155</v>
      </c>
      <c r="AG7" s="36" t="s">
        <v>170</v>
      </c>
      <c r="AH7" s="36" t="s">
        <v>185</v>
      </c>
      <c r="AI7" s="40" t="s">
        <v>29</v>
      </c>
      <c r="AJ7" s="36" t="s">
        <v>102</v>
      </c>
      <c r="AK7" s="36" t="s">
        <v>56</v>
      </c>
      <c r="AL7" s="15" t="s">
        <v>27</v>
      </c>
      <c r="AM7" s="15" t="s">
        <v>28</v>
      </c>
    </row>
    <row r="8" spans="1:41" x14ac:dyDescent="0.2">
      <c r="P8" s="14" t="s">
        <v>116</v>
      </c>
      <c r="R8" s="14" t="s">
        <v>117</v>
      </c>
      <c r="T8" s="14" t="s">
        <v>118</v>
      </c>
      <c r="U8" s="14" t="s">
        <v>119</v>
      </c>
      <c r="V8" s="14" t="s">
        <v>120</v>
      </c>
      <c r="X8" s="14" t="s">
        <v>121</v>
      </c>
      <c r="Z8" s="14" t="s">
        <v>122</v>
      </c>
      <c r="AA8" s="14" t="s">
        <v>123</v>
      </c>
      <c r="AB8" s="38" t="s">
        <v>125</v>
      </c>
      <c r="AD8" s="37" t="s">
        <v>127</v>
      </c>
      <c r="AE8" s="36" t="s">
        <v>141</v>
      </c>
      <c r="AF8" s="36" t="s">
        <v>157</v>
      </c>
      <c r="AG8" s="36" t="s">
        <v>171</v>
      </c>
      <c r="AH8" s="36" t="s">
        <v>186</v>
      </c>
      <c r="AI8" s="40" t="s">
        <v>29</v>
      </c>
      <c r="AJ8" s="36" t="s">
        <v>102</v>
      </c>
      <c r="AK8" s="36" t="s">
        <v>56</v>
      </c>
      <c r="AL8" s="15" t="s">
        <v>27</v>
      </c>
      <c r="AM8" s="15" t="s">
        <v>28</v>
      </c>
    </row>
    <row r="9" spans="1:41" x14ac:dyDescent="0.2">
      <c r="P9" s="38" t="s">
        <v>116</v>
      </c>
      <c r="Q9" s="38"/>
      <c r="R9" s="38" t="s">
        <v>117</v>
      </c>
      <c r="S9" s="38"/>
      <c r="T9" s="38" t="s">
        <v>118</v>
      </c>
      <c r="U9" s="38" t="s">
        <v>119</v>
      </c>
      <c r="V9" s="38" t="s">
        <v>120</v>
      </c>
      <c r="W9" s="38"/>
      <c r="X9" s="38" t="s">
        <v>121</v>
      </c>
      <c r="Y9" s="38"/>
      <c r="Z9" s="38" t="s">
        <v>122</v>
      </c>
      <c r="AA9" s="38" t="s">
        <v>123</v>
      </c>
      <c r="AB9" s="38" t="s">
        <v>125</v>
      </c>
      <c r="AD9" s="37" t="s">
        <v>128</v>
      </c>
      <c r="AE9" s="36" t="s">
        <v>142</v>
      </c>
      <c r="AF9" s="36" t="s">
        <v>158</v>
      </c>
      <c r="AG9" s="36" t="s">
        <v>172</v>
      </c>
      <c r="AH9" s="36" t="s">
        <v>187</v>
      </c>
      <c r="AI9" s="40" t="s">
        <v>29</v>
      </c>
      <c r="AJ9" s="36" t="s">
        <v>102</v>
      </c>
      <c r="AK9" s="36" t="s">
        <v>56</v>
      </c>
      <c r="AL9" s="15" t="s">
        <v>27</v>
      </c>
      <c r="AM9" s="15" t="s">
        <v>28</v>
      </c>
    </row>
    <row r="10" spans="1:41" x14ac:dyDescent="0.2">
      <c r="P10" s="14" t="s">
        <v>116</v>
      </c>
      <c r="R10" s="14" t="s">
        <v>117</v>
      </c>
      <c r="T10" s="14" t="s">
        <v>118</v>
      </c>
      <c r="U10" s="14" t="s">
        <v>119</v>
      </c>
      <c r="V10" s="14" t="s">
        <v>120</v>
      </c>
      <c r="X10" s="14" t="s">
        <v>121</v>
      </c>
      <c r="Z10" s="14" t="s">
        <v>122</v>
      </c>
      <c r="AA10" s="14" t="s">
        <v>123</v>
      </c>
      <c r="AB10" s="38" t="s">
        <v>125</v>
      </c>
      <c r="AD10" s="37" t="s">
        <v>129</v>
      </c>
      <c r="AE10" s="36" t="s">
        <v>143</v>
      </c>
      <c r="AF10" s="36" t="s">
        <v>159</v>
      </c>
      <c r="AG10" s="36" t="s">
        <v>173</v>
      </c>
      <c r="AH10" s="36" t="s">
        <v>189</v>
      </c>
      <c r="AI10" s="40" t="s">
        <v>24</v>
      </c>
      <c r="AJ10" s="36" t="s">
        <v>102</v>
      </c>
      <c r="AK10" s="36" t="s">
        <v>56</v>
      </c>
      <c r="AL10" s="15" t="s">
        <v>27</v>
      </c>
      <c r="AM10" s="15" t="s">
        <v>28</v>
      </c>
    </row>
    <row r="11" spans="1:41" x14ac:dyDescent="0.2">
      <c r="P11" s="38" t="s">
        <v>116</v>
      </c>
      <c r="Q11" s="38"/>
      <c r="R11" s="38" t="s">
        <v>117</v>
      </c>
      <c r="S11" s="38"/>
      <c r="T11" s="38" t="s">
        <v>118</v>
      </c>
      <c r="U11" s="38" t="s">
        <v>119</v>
      </c>
      <c r="V11" s="38" t="s">
        <v>120</v>
      </c>
      <c r="W11" s="38"/>
      <c r="X11" s="38" t="s">
        <v>121</v>
      </c>
      <c r="Y11" s="38"/>
      <c r="Z11" s="38" t="s">
        <v>122</v>
      </c>
      <c r="AA11" s="38" t="s">
        <v>123</v>
      </c>
      <c r="AB11" s="38" t="s">
        <v>125</v>
      </c>
      <c r="AD11" s="37" t="s">
        <v>130</v>
      </c>
      <c r="AE11" s="36" t="s">
        <v>145</v>
      </c>
      <c r="AF11" s="36" t="s">
        <v>160</v>
      </c>
      <c r="AG11" s="36" t="s">
        <v>174</v>
      </c>
      <c r="AH11" s="36" t="s">
        <v>190</v>
      </c>
      <c r="AI11" s="40" t="s">
        <v>29</v>
      </c>
      <c r="AJ11" s="36" t="s">
        <v>102</v>
      </c>
      <c r="AK11" s="36" t="s">
        <v>56</v>
      </c>
      <c r="AL11" s="15" t="s">
        <v>27</v>
      </c>
      <c r="AM11" s="15" t="s">
        <v>28</v>
      </c>
    </row>
    <row r="12" spans="1:41" x14ac:dyDescent="0.2">
      <c r="P12" s="14" t="s">
        <v>116</v>
      </c>
      <c r="R12" s="14" t="s">
        <v>117</v>
      </c>
      <c r="T12" s="14" t="s">
        <v>118</v>
      </c>
      <c r="U12" s="14" t="s">
        <v>119</v>
      </c>
      <c r="V12" s="14" t="s">
        <v>120</v>
      </c>
      <c r="X12" s="14" t="s">
        <v>121</v>
      </c>
      <c r="Z12" s="14" t="s">
        <v>122</v>
      </c>
      <c r="AA12" s="14" t="s">
        <v>123</v>
      </c>
      <c r="AB12" s="38" t="s">
        <v>125</v>
      </c>
      <c r="AD12" s="37" t="s">
        <v>131</v>
      </c>
      <c r="AE12" s="36" t="s">
        <v>146</v>
      </c>
      <c r="AF12" s="36" t="s">
        <v>161</v>
      </c>
      <c r="AG12" s="36" t="s">
        <v>175</v>
      </c>
      <c r="AH12" s="36" t="s">
        <v>191</v>
      </c>
      <c r="AI12" s="40" t="s">
        <v>29</v>
      </c>
      <c r="AJ12" s="36" t="s">
        <v>102</v>
      </c>
      <c r="AK12" s="36" t="s">
        <v>56</v>
      </c>
      <c r="AL12" s="15" t="s">
        <v>27</v>
      </c>
      <c r="AM12" s="15" t="s">
        <v>28</v>
      </c>
    </row>
    <row r="13" spans="1:41" x14ac:dyDescent="0.2">
      <c r="P13" s="38" t="s">
        <v>116</v>
      </c>
      <c r="Q13" s="38"/>
      <c r="R13" s="38" t="s">
        <v>117</v>
      </c>
      <c r="S13" s="38"/>
      <c r="T13" s="38" t="s">
        <v>118</v>
      </c>
      <c r="U13" s="38" t="s">
        <v>119</v>
      </c>
      <c r="V13" s="38" t="s">
        <v>120</v>
      </c>
      <c r="W13" s="38"/>
      <c r="X13" s="38" t="s">
        <v>121</v>
      </c>
      <c r="Y13" s="38"/>
      <c r="Z13" s="38" t="s">
        <v>122</v>
      </c>
      <c r="AA13" s="38" t="s">
        <v>123</v>
      </c>
      <c r="AB13" s="38" t="s">
        <v>125</v>
      </c>
      <c r="AD13" s="37" t="s">
        <v>132</v>
      </c>
      <c r="AE13" s="36" t="s">
        <v>147</v>
      </c>
      <c r="AF13" s="36" t="s">
        <v>162</v>
      </c>
      <c r="AG13" s="36" t="s">
        <v>176</v>
      </c>
      <c r="AH13" s="36" t="s">
        <v>192</v>
      </c>
      <c r="AI13" s="40" t="s">
        <v>29</v>
      </c>
      <c r="AJ13" s="36" t="s">
        <v>102</v>
      </c>
      <c r="AK13" s="36" t="s">
        <v>56</v>
      </c>
      <c r="AL13" s="15" t="s">
        <v>27</v>
      </c>
      <c r="AM13" s="15" t="s">
        <v>28</v>
      </c>
    </row>
    <row r="14" spans="1:41" x14ac:dyDescent="0.2">
      <c r="P14" s="38" t="s">
        <v>116</v>
      </c>
      <c r="Q14" s="38"/>
      <c r="R14" s="38" t="s">
        <v>117</v>
      </c>
      <c r="S14" s="38"/>
      <c r="T14" s="38" t="s">
        <v>118</v>
      </c>
      <c r="U14" s="38" t="s">
        <v>119</v>
      </c>
      <c r="V14" s="38" t="s">
        <v>120</v>
      </c>
      <c r="W14" s="38"/>
      <c r="X14" s="38" t="s">
        <v>121</v>
      </c>
      <c r="Y14" s="38"/>
      <c r="Z14" s="38" t="s">
        <v>122</v>
      </c>
      <c r="AA14" s="38" t="s">
        <v>123</v>
      </c>
      <c r="AB14" s="38" t="s">
        <v>125</v>
      </c>
      <c r="AD14" s="37" t="s">
        <v>133</v>
      </c>
      <c r="AE14" s="36" t="s">
        <v>148</v>
      </c>
      <c r="AF14" s="36" t="s">
        <v>163</v>
      </c>
      <c r="AG14" s="36" t="s">
        <v>177</v>
      </c>
      <c r="AH14" s="36" t="s">
        <v>196</v>
      </c>
      <c r="AI14" s="40" t="s">
        <v>29</v>
      </c>
      <c r="AJ14" s="36" t="s">
        <v>102</v>
      </c>
      <c r="AK14" s="36" t="s">
        <v>56</v>
      </c>
      <c r="AL14" s="15" t="s">
        <v>27</v>
      </c>
      <c r="AM14" s="15" t="s">
        <v>28</v>
      </c>
    </row>
    <row r="15" spans="1:41" x14ac:dyDescent="0.2">
      <c r="P15" s="14" t="s">
        <v>116</v>
      </c>
      <c r="R15" s="14" t="s">
        <v>117</v>
      </c>
      <c r="T15" s="14" t="s">
        <v>118</v>
      </c>
      <c r="U15" s="14" t="s">
        <v>119</v>
      </c>
      <c r="V15" s="14" t="s">
        <v>120</v>
      </c>
      <c r="X15" s="14" t="s">
        <v>121</v>
      </c>
      <c r="Z15" s="14" t="s">
        <v>122</v>
      </c>
      <c r="AA15" s="14" t="s">
        <v>123</v>
      </c>
      <c r="AB15" s="38" t="s">
        <v>125</v>
      </c>
      <c r="AD15" s="37" t="s">
        <v>134</v>
      </c>
      <c r="AE15" s="36" t="s">
        <v>149</v>
      </c>
      <c r="AF15" s="36" t="s">
        <v>164</v>
      </c>
      <c r="AG15" s="36" t="s">
        <v>178</v>
      </c>
      <c r="AH15" s="39">
        <v>1593</v>
      </c>
      <c r="AI15" s="40" t="s">
        <v>29</v>
      </c>
      <c r="AJ15" s="36" t="s">
        <v>102</v>
      </c>
      <c r="AK15" s="36" t="s">
        <v>56</v>
      </c>
      <c r="AL15" s="15" t="s">
        <v>27</v>
      </c>
      <c r="AM15" s="15" t="s">
        <v>28</v>
      </c>
    </row>
    <row r="16" spans="1:41" x14ac:dyDescent="0.2">
      <c r="P16" s="38" t="s">
        <v>116</v>
      </c>
      <c r="Q16" s="38"/>
      <c r="R16" s="38" t="s">
        <v>117</v>
      </c>
      <c r="S16" s="38"/>
      <c r="T16" s="38" t="s">
        <v>118</v>
      </c>
      <c r="U16" s="38" t="s">
        <v>119</v>
      </c>
      <c r="V16" s="38" t="s">
        <v>120</v>
      </c>
      <c r="W16" s="38"/>
      <c r="X16" s="38" t="s">
        <v>121</v>
      </c>
      <c r="Y16" s="38"/>
      <c r="Z16" s="38" t="s">
        <v>122</v>
      </c>
      <c r="AA16" s="38" t="s">
        <v>123</v>
      </c>
      <c r="AB16" s="38" t="s">
        <v>125</v>
      </c>
      <c r="AD16" s="37" t="s">
        <v>135</v>
      </c>
      <c r="AE16" s="36" t="s">
        <v>150</v>
      </c>
      <c r="AF16" s="36" t="s">
        <v>165</v>
      </c>
      <c r="AG16" s="36" t="s">
        <v>179</v>
      </c>
      <c r="AH16" s="36" t="s">
        <v>193</v>
      </c>
      <c r="AI16" s="36" t="s">
        <v>29</v>
      </c>
      <c r="AJ16" s="36" t="s">
        <v>102</v>
      </c>
      <c r="AK16" s="36" t="s">
        <v>56</v>
      </c>
      <c r="AL16" s="15" t="s">
        <v>27</v>
      </c>
      <c r="AM16" s="15" t="s">
        <v>28</v>
      </c>
    </row>
    <row r="17" spans="16:39" x14ac:dyDescent="0.2">
      <c r="P17" s="14" t="s">
        <v>116</v>
      </c>
      <c r="R17" s="14" t="s">
        <v>117</v>
      </c>
      <c r="T17" s="14" t="s">
        <v>118</v>
      </c>
      <c r="U17" s="14" t="s">
        <v>119</v>
      </c>
      <c r="V17" s="14" t="s">
        <v>120</v>
      </c>
      <c r="X17" s="14" t="s">
        <v>121</v>
      </c>
      <c r="Z17" s="14" t="s">
        <v>122</v>
      </c>
      <c r="AA17" s="14" t="s">
        <v>123</v>
      </c>
      <c r="AB17" s="38" t="s">
        <v>125</v>
      </c>
      <c r="AD17" s="37" t="s">
        <v>136</v>
      </c>
      <c r="AE17" s="36" t="s">
        <v>151</v>
      </c>
      <c r="AF17" s="36" t="s">
        <v>166</v>
      </c>
      <c r="AG17" s="36" t="s">
        <v>180</v>
      </c>
      <c r="AH17" s="36" t="s">
        <v>194</v>
      </c>
      <c r="AI17" s="36" t="s">
        <v>29</v>
      </c>
      <c r="AJ17" s="36" t="s">
        <v>102</v>
      </c>
      <c r="AK17" s="36" t="s">
        <v>56</v>
      </c>
      <c r="AL17" s="15" t="s">
        <v>27</v>
      </c>
      <c r="AM17" s="15" t="s">
        <v>28</v>
      </c>
    </row>
    <row r="18" spans="16:39" x14ac:dyDescent="0.2">
      <c r="P18" s="38" t="s">
        <v>116</v>
      </c>
      <c r="Q18" s="38"/>
      <c r="R18" s="38" t="s">
        <v>117</v>
      </c>
      <c r="S18" s="38"/>
      <c r="T18" s="38" t="s">
        <v>118</v>
      </c>
      <c r="U18" s="38" t="s">
        <v>119</v>
      </c>
      <c r="V18" s="38" t="s">
        <v>120</v>
      </c>
      <c r="W18" s="38"/>
      <c r="X18" s="38" t="s">
        <v>121</v>
      </c>
      <c r="Y18" s="38"/>
      <c r="Z18" s="38" t="s">
        <v>122</v>
      </c>
      <c r="AA18" s="38" t="s">
        <v>123</v>
      </c>
      <c r="AB18" s="38" t="s">
        <v>125</v>
      </c>
      <c r="AD18" s="37" t="s">
        <v>138</v>
      </c>
      <c r="AE18" s="36" t="s">
        <v>152</v>
      </c>
      <c r="AF18" s="36" t="s">
        <v>167</v>
      </c>
      <c r="AG18" s="36" t="s">
        <v>181</v>
      </c>
      <c r="AH18" s="36" t="s">
        <v>195</v>
      </c>
      <c r="AI18" s="36" t="s">
        <v>29</v>
      </c>
      <c r="AJ18" s="36" t="s">
        <v>102</v>
      </c>
      <c r="AK18" s="36" t="s">
        <v>56</v>
      </c>
      <c r="AL18" s="15" t="s">
        <v>27</v>
      </c>
      <c r="AM18" s="15" t="s">
        <v>28</v>
      </c>
    </row>
    <row r="19" spans="16:39" x14ac:dyDescent="0.2">
      <c r="P19" s="14" t="s">
        <v>116</v>
      </c>
      <c r="R19" s="14" t="s">
        <v>117</v>
      </c>
      <c r="T19" s="14" t="s">
        <v>118</v>
      </c>
      <c r="U19" s="14" t="s">
        <v>119</v>
      </c>
      <c r="V19" s="14" t="s">
        <v>120</v>
      </c>
      <c r="X19" s="14" t="s">
        <v>121</v>
      </c>
      <c r="Z19" s="14" t="s">
        <v>122</v>
      </c>
      <c r="AA19" s="14" t="s">
        <v>123</v>
      </c>
      <c r="AB19" s="38" t="s">
        <v>125</v>
      </c>
      <c r="AD19" s="37" t="s">
        <v>137</v>
      </c>
      <c r="AE19" s="36" t="s">
        <v>153</v>
      </c>
      <c r="AF19" s="36" t="s">
        <v>168</v>
      </c>
      <c r="AG19" s="36" t="s">
        <v>182</v>
      </c>
      <c r="AH19" s="36" t="s">
        <v>188</v>
      </c>
      <c r="AI19" s="36" t="s">
        <v>29</v>
      </c>
      <c r="AJ19" s="36" t="s">
        <v>102</v>
      </c>
      <c r="AK19" s="36" t="s">
        <v>56</v>
      </c>
      <c r="AL19" s="15" t="s">
        <v>27</v>
      </c>
      <c r="AM19" s="15" t="s">
        <v>28</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phoneticPr fontId="33" type="noConversion"/>
  <conditionalFormatting sqref="P15:AA17">
    <cfRule type="expression" dxfId="15" priority="15">
      <formula>ROW(P15)&gt;5</formula>
    </cfRule>
  </conditionalFormatting>
  <conditionalFormatting sqref="P4:AC1048576">
    <cfRule type="containsText" dxfId="14" priority="26" operator="containsText" text=" ">
      <formula>NOT(ISERROR(SEARCH(" ",P4)))</formula>
    </cfRule>
  </conditionalFormatting>
  <conditionalFormatting sqref="P5:AC5 P6:AA6 AB6:AB19 P9:AC13 AC15 AC20 P20:AB1048559 AC22:AC1048559">
    <cfRule type="expression" dxfId="13" priority="62">
      <formula>AND(NOT(ISBLANK(P5)),COUNTA(Q5:$AD5)=0)</formula>
    </cfRule>
  </conditionalFormatting>
  <conditionalFormatting sqref="P9:AC14 AB15:AB19">
    <cfRule type="expression" dxfId="12" priority="17">
      <formula>ROW(P9)&gt;5</formula>
    </cfRule>
  </conditionalFormatting>
  <conditionalFormatting sqref="P14:AC14 P15:AA15">
    <cfRule type="expression" dxfId="11" priority="18">
      <formula>AND(NOT(ISBLANK(P14)),COUNTA(Q14:$AD14)=0)</formula>
    </cfRule>
  </conditionalFormatting>
  <conditionalFormatting sqref="P1048560:AC1048576">
    <cfRule type="expression" dxfId="10" priority="85">
      <formula>AND(NOT(ISBLANK(P1048560)),COUNTA(Q1048560:$AD1048561)=0)</formula>
    </cfRule>
  </conditionalFormatting>
  <conditionalFormatting sqref="AB6:AB19 A1:AD5 A6:AA6 AD6:AD19">
    <cfRule type="expression" dxfId="9" priority="28">
      <formula>ROW(A1)&gt;5</formula>
    </cfRule>
  </conditionalFormatting>
  <conditionalFormatting sqref="AB6:AB19 P16:AA19 P1:P4 Q3:AC4">
    <cfRule type="expression" dxfId="8" priority="66">
      <formula>AND(NOT(ISBLANK(P1)),COUNTA(Q1:$AD1)=0)</formula>
    </cfRule>
  </conditionalFormatting>
  <conditionalFormatting sqref="AB6:AC8 P7:AA8">
    <cfRule type="expression" dxfId="7" priority="25">
      <formula>ROW(P6)&gt;5</formula>
    </cfRule>
    <cfRule type="expression" dxfId="6" priority="27">
      <formula>AND(NOT(ISBLANK(P6)),COUNTA(Q6:$AD6)=0)</formula>
    </cfRule>
  </conditionalFormatting>
  <conditionalFormatting sqref="AB15:AC17 P18:AC19 A20:AD20 A21:AC21 A22:AD1048576 A8:O19">
    <cfRule type="expression" dxfId="5" priority="64">
      <formula>ROW(A8)&gt;5</formula>
    </cfRule>
  </conditionalFormatting>
  <conditionalFormatting sqref="AC16:AC18">
    <cfRule type="expression" dxfId="4" priority="108">
      <formula>AND(NOT(ISBLANK(AC16)),COUNTA(AD17:$AD17)=0)</formula>
    </cfRule>
  </conditionalFormatting>
  <conditionalFormatting sqref="AC19">
    <cfRule type="expression" dxfId="3" priority="125">
      <formula>AND(NOT(ISBLANK(AC19)),COUNTA(#REF!)=0)</formula>
    </cfRule>
  </conditionalFormatting>
  <conditionalFormatting sqref="AC21">
    <cfRule type="expression" dxfId="2" priority="88">
      <formula>AND(NOT(ISBLANK(AC21)),COUNTA(#REF!)=0)</formula>
    </cfRule>
  </conditionalFormatting>
  <conditionalFormatting sqref="AD1:AD20 AD22:AD1048576">
    <cfRule type="expression" dxfId="1" priority="63">
      <formula>NOT(OR(OR(AD1="",AD1="Species"),_xlfn.CONCAT(AB1," ")=LEFT(AD1,LEN(AB1)+1)))</formula>
    </cfRule>
  </conditionalFormatting>
  <conditionalFormatting sqref="AM4:AM1048576">
    <cfRule type="expression" dxfId="0" priority="7">
      <formula>NOT(AM4=proposedRank)</formula>
    </cfRule>
  </conditionalFormatting>
  <dataValidations count="6">
    <dataValidation allowBlank="1" showErrorMessage="1" errorTitle="No spaces allowed" error="Taxon names above the rank of species may NOT contain spaces." promptTitle="No spaces allowed" prompt="Taxon names above the rank of species may NOT contain spaces." sqref="P20:AC1048576 P1:P19 Q3:AC19" xr:uid="{D547ABDB-FDEE-48B8-BC11-D5F8BE8B8D47}"/>
    <dataValidation type="custom" allowBlank="1" showInputMessage="1" showErrorMessage="1" errorTitle="Binomial Naming" error="Species name must start with the name of it's genus." promptTitle="binomial" sqref="AD4 AD22:AD23 AD20" xr:uid="{51C76568-EDDD-4750-B5F9-6CDC862AAC73}">
      <formula1>OR(LEFT(#REF!,LEN(#REF!))=#REF!,#REF!="Species")</formula1>
    </dataValidation>
    <dataValidation type="custom" allowBlank="1" showInputMessage="1" showErrorMessage="1" errorTitle="Binomial Naming" error="Species name must start with the name of it's genus." promptTitle="binomial" sqref="AD1:AD3" xr:uid="{88AE2AA3-8258-4A6D-A4DE-182BDFFCDC90}">
      <formula1>OR(LEFT(AD1048558,LEN(AB1048558))=AB1048558,AD1048558="Species")</formula1>
    </dataValidation>
    <dataValidation type="custom" allowBlank="1" showInputMessage="1" showErrorMessage="1" errorTitle="Binomial Naming" error="Species name must start with the name of it's genus." promptTitle="binomial" sqref="AD5:AD19" xr:uid="{C826F2D2-3572-4D4B-83CE-42AA80EAA466}">
      <formula1>OR(LEFT(AD2,LEN(AB2))=AB2,AD2="Species")</formula1>
    </dataValidation>
    <dataValidation type="custom" allowBlank="1" showInputMessage="1" showErrorMessage="1" errorTitle="Binomial Naming" error="Species name must start with the name of it's genus." promptTitle="binomial" sqref="AD24 AD26:AD1048576" xr:uid="{ED3F02C8-E601-44B6-BB8B-BA9BE0C94A8F}">
      <formula1>OR(LEFT(AD20,LEN(AB20))=AB20,AD20="Species")</formula1>
    </dataValidation>
    <dataValidation type="custom" allowBlank="1" showInputMessage="1" showErrorMessage="1" errorTitle="Binomial Naming" error="Species name must start with the name of it's genus." promptTitle="binomial" sqref="AD25" xr:uid="{F7B10F77-0822-49DD-AE7A-6183909B98EF}">
      <formula1>OR(LEFT(#REF!,LEN(AB21))=AB21,#REF!="Species")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pageSetup orientation="portrait" r:id="rId3"/>
  <legacyDrawing r:id="rId4"/>
  <extLst>
    <ext xmlns:x14="http://schemas.microsoft.com/office/spreadsheetml/2009/9/main" uri="{CCE6A557-97BC-4b89-ADB6-D9C93CAAB3DF}">
      <x14:dataValidations xmlns:xm="http://schemas.microsoft.com/office/excel/2006/main" count="5">
        <x14:dataValidation type="list" allowBlank="1" showInputMessage="1" showErrorMessage="1" xr:uid="{954BE62A-6A0A-4C6D-8500-69FC6AA3E50B}">
          <x14:formula1>
            <xm:f>'Menu Items (Do not change)'!$E:$E</xm:f>
          </x14:formula1>
          <xm:sqref>AM1:AM2 AM4:AM1048576</xm:sqref>
        </x14:dataValidation>
        <x14:dataValidation type="list" errorStyle="warning" allowBlank="1" showInputMessage="1" showErrorMessage="1" xr:uid="{35086FEF-75BF-4331-98B1-38A97C509A5D}">
          <x14:formula1>
            <xm:f>'Menu Items (Do not change)'!$D:$D</xm:f>
          </x14:formula1>
          <xm:sqref>AL1:AL2 AL4:AL1048576</xm:sqref>
        </x14:dataValidation>
        <x14:dataValidation type="list" allowBlank="1" showInputMessage="1" showErrorMessage="1" xr:uid="{FFB1B7BC-1317-4ADC-AE3E-67BB4EBC084F}">
          <x14:formula1>
            <xm:f>'Menu Items (Do not change)'!$A:$A</xm:f>
          </x14:formula1>
          <xm:sqref>AI1:AI1048576</xm:sqref>
        </x14:dataValidation>
        <x14:dataValidation type="list" allowBlank="1" showInputMessage="1" showErrorMessage="1" xr:uid="{28ED314C-6B31-4194-9273-95BB86F71A18}">
          <x14:formula1>
            <xm:f>'Menu Items (Do not change)'!$B:$B</xm:f>
          </x14:formula1>
          <xm:sqref>AJ1:AJ1048576</xm:sqref>
        </x14:dataValidation>
        <x14:dataValidation type="list" allowBlank="1" showInputMessage="1" showErrorMessage="1" xr:uid="{1205BD38-7685-460E-959C-C95851E48245}">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baseColWidth="10" defaultColWidth="11.1640625" defaultRowHeight="16" x14ac:dyDescent="0.2"/>
  <cols>
    <col min="1" max="1" width="16" bestFit="1" customWidth="1"/>
    <col min="2" max="2" width="18.83203125" bestFit="1" customWidth="1"/>
    <col min="3" max="3" width="22.83203125" bestFit="1" customWidth="1"/>
    <col min="4" max="5" width="13.1640625" bestFit="1" customWidth="1"/>
    <col min="6" max="6" width="2.6640625" customWidth="1"/>
    <col min="7" max="7" width="43.83203125" bestFit="1" customWidth="1"/>
  </cols>
  <sheetData>
    <row r="1" spans="1:7" x14ac:dyDescent="0.2">
      <c r="A1" s="11" t="s">
        <v>16</v>
      </c>
      <c r="B1" s="11" t="s">
        <v>17</v>
      </c>
      <c r="C1" s="11" t="s">
        <v>18</v>
      </c>
      <c r="D1" s="11" t="s">
        <v>19</v>
      </c>
      <c r="E1" s="11" t="s">
        <v>82</v>
      </c>
      <c r="F1" s="11" t="s">
        <v>64</v>
      </c>
      <c r="G1" s="11"/>
    </row>
    <row r="2" spans="1:7" x14ac:dyDescent="0.2">
      <c r="A2" s="12" t="s">
        <v>86</v>
      </c>
      <c r="B2" s="12" t="s">
        <v>86</v>
      </c>
      <c r="C2" s="12" t="s">
        <v>86</v>
      </c>
      <c r="D2" s="12" t="s">
        <v>86</v>
      </c>
      <c r="E2" s="12" t="s">
        <v>86</v>
      </c>
      <c r="F2" t="s">
        <v>76</v>
      </c>
      <c r="G2" t="s">
        <v>68</v>
      </c>
    </row>
    <row r="3" spans="1:7" x14ac:dyDescent="0.2">
      <c r="A3" s="9" t="s">
        <v>24</v>
      </c>
      <c r="B3" t="s">
        <v>25</v>
      </c>
      <c r="C3" s="9" t="s">
        <v>26</v>
      </c>
      <c r="D3" s="9" t="s">
        <v>27</v>
      </c>
      <c r="E3" s="9" t="s">
        <v>28</v>
      </c>
      <c r="F3" t="s">
        <v>77</v>
      </c>
      <c r="G3" t="s">
        <v>69</v>
      </c>
    </row>
    <row r="4" spans="1:7" x14ac:dyDescent="0.2">
      <c r="A4" s="9" t="s">
        <v>29</v>
      </c>
      <c r="B4" t="s">
        <v>100</v>
      </c>
      <c r="C4" s="9" t="s">
        <v>30</v>
      </c>
      <c r="D4" s="9" t="s">
        <v>31</v>
      </c>
      <c r="E4" s="9" t="s">
        <v>32</v>
      </c>
      <c r="F4" t="s">
        <v>74</v>
      </c>
      <c r="G4" t="s">
        <v>66</v>
      </c>
    </row>
    <row r="5" spans="1:7" x14ac:dyDescent="0.2">
      <c r="A5" s="9" t="s">
        <v>33</v>
      </c>
      <c r="B5" t="s">
        <v>104</v>
      </c>
      <c r="C5" s="9" t="s">
        <v>36</v>
      </c>
      <c r="D5" s="9" t="s">
        <v>34</v>
      </c>
      <c r="E5" s="9" t="s">
        <v>35</v>
      </c>
      <c r="F5" t="s">
        <v>78</v>
      </c>
      <c r="G5" t="s">
        <v>70</v>
      </c>
    </row>
    <row r="6" spans="1:7" x14ac:dyDescent="0.2">
      <c r="A6" s="10"/>
      <c r="B6" t="s">
        <v>105</v>
      </c>
      <c r="C6" s="9" t="s">
        <v>87</v>
      </c>
      <c r="D6" s="9" t="s">
        <v>37</v>
      </c>
      <c r="E6" s="9" t="s">
        <v>38</v>
      </c>
      <c r="F6" t="s">
        <v>79</v>
      </c>
      <c r="G6" t="s">
        <v>71</v>
      </c>
    </row>
    <row r="7" spans="1:7" x14ac:dyDescent="0.2">
      <c r="A7" s="10"/>
      <c r="B7" t="s">
        <v>106</v>
      </c>
      <c r="C7" s="9" t="s">
        <v>40</v>
      </c>
      <c r="D7" s="9" t="s">
        <v>41</v>
      </c>
      <c r="E7" s="9" t="s">
        <v>42</v>
      </c>
      <c r="F7" t="s">
        <v>75</v>
      </c>
      <c r="G7" t="s">
        <v>67</v>
      </c>
    </row>
    <row r="8" spans="1:7" x14ac:dyDescent="0.2">
      <c r="A8" s="10"/>
      <c r="B8" t="s">
        <v>39</v>
      </c>
      <c r="C8" s="9" t="s">
        <v>44</v>
      </c>
      <c r="D8" s="9" t="s">
        <v>45</v>
      </c>
      <c r="E8" s="9" t="s">
        <v>46</v>
      </c>
      <c r="F8" t="s">
        <v>80</v>
      </c>
      <c r="G8" t="s">
        <v>72</v>
      </c>
    </row>
    <row r="9" spans="1:7" x14ac:dyDescent="0.2">
      <c r="A9" s="10"/>
      <c r="B9" t="s">
        <v>43</v>
      </c>
      <c r="C9" s="9" t="s">
        <v>88</v>
      </c>
      <c r="D9" s="9" t="s">
        <v>48</v>
      </c>
      <c r="E9" s="9" t="s">
        <v>49</v>
      </c>
      <c r="F9" t="s">
        <v>73</v>
      </c>
      <c r="G9" t="s">
        <v>65</v>
      </c>
    </row>
    <row r="10" spans="1:7" x14ac:dyDescent="0.2">
      <c r="A10" s="10"/>
      <c r="B10" t="s">
        <v>47</v>
      </c>
      <c r="C10" s="9" t="s">
        <v>89</v>
      </c>
      <c r="D10" s="9" t="s">
        <v>51</v>
      </c>
      <c r="E10" s="9" t="s">
        <v>52</v>
      </c>
    </row>
    <row r="11" spans="1:7" x14ac:dyDescent="0.2">
      <c r="A11" s="10"/>
      <c r="B11" t="s">
        <v>50</v>
      </c>
      <c r="C11" s="9" t="s">
        <v>90</v>
      </c>
      <c r="D11" s="9" t="s">
        <v>53</v>
      </c>
      <c r="E11" s="9" t="s">
        <v>54</v>
      </c>
    </row>
    <row r="12" spans="1:7" x14ac:dyDescent="0.2">
      <c r="A12" s="10"/>
      <c r="B12" t="s">
        <v>101</v>
      </c>
      <c r="C12" s="9" t="s">
        <v>91</v>
      </c>
      <c r="D12" s="10"/>
      <c r="E12" s="9" t="s">
        <v>55</v>
      </c>
    </row>
    <row r="13" spans="1:7" x14ac:dyDescent="0.2">
      <c r="A13" s="10"/>
      <c r="B13" t="s">
        <v>102</v>
      </c>
      <c r="C13" s="9" t="s">
        <v>92</v>
      </c>
      <c r="D13" s="10"/>
      <c r="E13" s="9" t="s">
        <v>57</v>
      </c>
    </row>
    <row r="14" spans="1:7" x14ac:dyDescent="0.2">
      <c r="A14" s="10"/>
      <c r="B14" t="s">
        <v>107</v>
      </c>
      <c r="C14" s="9" t="s">
        <v>93</v>
      </c>
      <c r="D14" s="10"/>
      <c r="E14" s="9" t="s">
        <v>59</v>
      </c>
    </row>
    <row r="15" spans="1:7" x14ac:dyDescent="0.2">
      <c r="A15" s="10"/>
      <c r="B15" t="s">
        <v>103</v>
      </c>
      <c r="C15" s="9" t="s">
        <v>56</v>
      </c>
      <c r="D15" s="10"/>
      <c r="E15" s="9" t="s">
        <v>60</v>
      </c>
    </row>
    <row r="16" spans="1:7" x14ac:dyDescent="0.2">
      <c r="A16" s="10"/>
      <c r="B16" t="s">
        <v>108</v>
      </c>
      <c r="C16" s="9" t="s">
        <v>94</v>
      </c>
      <c r="D16" s="10"/>
      <c r="E16" s="9" t="s">
        <v>61</v>
      </c>
    </row>
    <row r="17" spans="1:5" x14ac:dyDescent="0.2">
      <c r="A17" s="10"/>
      <c r="B17" t="s">
        <v>58</v>
      </c>
      <c r="C17" s="9" t="s">
        <v>95</v>
      </c>
      <c r="D17" s="10"/>
      <c r="E17" s="9" t="s">
        <v>62</v>
      </c>
    </row>
    <row r="18" spans="1:5" x14ac:dyDescent="0.2">
      <c r="A18" s="10"/>
      <c r="B18" s="10"/>
      <c r="C18" s="9" t="s">
        <v>96</v>
      </c>
      <c r="D18" s="10"/>
      <c r="E18" s="10"/>
    </row>
    <row r="19" spans="1:5" x14ac:dyDescent="0.2">
      <c r="A19" s="10"/>
      <c r="B19" s="10"/>
      <c r="C19" s="9" t="s">
        <v>97</v>
      </c>
      <c r="D19" s="10"/>
      <c r="E19" s="10"/>
    </row>
    <row r="20" spans="1:5" x14ac:dyDescent="0.2">
      <c r="C20" t="s">
        <v>98</v>
      </c>
    </row>
    <row r="21" spans="1:5" x14ac:dyDescent="0.2">
      <c r="C21" t="s">
        <v>99</v>
      </c>
    </row>
    <row r="22" spans="1:5" x14ac:dyDescent="0.2">
      <c r="C22" t="s">
        <v>63</v>
      </c>
    </row>
  </sheetData>
  <sortState xmlns:xlrd2="http://schemas.microsoft.com/office/spreadsheetml/2017/richdata2" ref="F2:G9">
    <sortCondition ref="F2:F9"/>
  </sortState>
  <phoneticPr fontId="34"/>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Fogli di lavoro</vt:lpstr>
      </vt:variant>
      <vt:variant>
        <vt:i4>3</vt:i4>
      </vt:variant>
      <vt:variant>
        <vt:lpstr>Intervalli denominati</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Luisa Rubino</cp:lastModifiedBy>
  <dcterms:created xsi:type="dcterms:W3CDTF">2023-02-08T19:24:03Z</dcterms:created>
  <dcterms:modified xsi:type="dcterms:W3CDTF">2026-09-10T09:04:18Z</dcterms:modified>
</cp:coreProperties>
</file>