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51299593-3F89-5348-B025-7216909A4CA7}" xr6:coauthVersionLast="47" xr6:coauthVersionMax="47" xr10:uidLastSave="{00000000-0000-0000-0000-000000000000}"/>
  <bookViews>
    <workbookView xWindow="0" yWindow="60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游ゴシック"/>
            <family val="3"/>
            <charset val="128"/>
          </rPr>
          <t>virus name</t>
        </r>
        <r>
          <rPr>
            <sz val="12"/>
            <color rgb="FF000000"/>
            <rFont val="游ゴシック"/>
            <family val="3"/>
            <charset val="128"/>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<sst xmlns="http://schemas.openxmlformats.org/spreadsheetml/2006/main" count="228" uniqueCount="146">
  <si>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</si>
  <si>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</si>
  <si>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</si>
  <si>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</si>
  <si>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</si>
  <si>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</si>
  <si>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</si>
  <si>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</si>
  <si>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</si>
  <si>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</si>
  <si>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</si>
  <si>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</si>
  <si>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</si>
  <si>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</si>
  <si>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</si>
  <si>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</si>
  <si>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</si>
  <si>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</si>
  <si>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</si>
  <si>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</si>
  <si>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</si>
  <si>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</si>
  <si>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</si>
  <si>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</si>
  <si>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</si>
  <si>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</si>
  <si>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</si>
  <si>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</si>
  <si>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</si>
  <si>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</si>
  <si>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</si>
  <si>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</si>
  <si>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</si>
  <si>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</si>
  <si>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</si>
  <si>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</si>
  <si>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</si>
  <si>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</si>
  <si>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</si>
  <si>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</si>
  <si>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</si>
  <si>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</si>
  <si>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</si>
  <si>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</si>
  <si>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</si>
  <si>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</si>
  <si>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</si>
  <si>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</si>
  <si>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</si>
  <si>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</si>
  <si>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</si>
  <si>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</si>
  <si>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</si>
  <si>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</si>
  <si>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</si>
  <si>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</si>
  <si>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</si>
  <si>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</si>
  <si>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</si>
  <si>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</si>
  <si>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</si>
  <si>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</si>
  <si>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</si>
  <si>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</si>
  <si>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</si>
  <si>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</si>
  <si>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</si>
  <si>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</si>
  <si>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</si>
  <si>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</si>
  <si>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</si>
  <si>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</si>
  <si>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</si>
  <si>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</si>
  <si>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</si>
  <si>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</si>
  <si>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</si>
  <si>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</si>
  <si>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</si>
  <si>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</si>
  <si>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</si>
  <si>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</si>
  <si>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</si>
  <si>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</si>
  <si>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</si>
  <si>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</si>
  <si>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</si>
  <si>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</si>
  <si>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</si>
  <si>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</si>
  <si>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</si>
  <si>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</si>
  <si>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</si>
  <si>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</si>
  <si>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</si>
  <si>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</si>
  <si>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</si>
  <si>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</si>
  <si>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</si>
  <si>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</si>
  <si>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</si>
  <si>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</si>
  <si>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</si>
  <si>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</si>
  <si>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</si>
  <si>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</si>
  <si>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</si>
  <si>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</si>
  <si>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</si>
  <si>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</si>
  <si>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</si>
  <si>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</si>
  <si>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</si>
  <si>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</si>
  <si>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</si>
  <si>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</si>
  <si>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</si>
  <si>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</si>
  <si>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</si>
  <si>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</si>
  <si>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</si>
  <si>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</si>
  <si>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</si>
  <si>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</si>
  <si>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Varicosavirus</t>
  </si>
  <si>
    <t>Varicosavirus betaartemisiae</t>
  </si>
  <si>
    <t>ssRNA (-)</t>
  </si>
  <si>
    <t>Varicosavirus artemisiae</t>
  </si>
  <si>
    <t>Varicosavirus alphaartemisiae</t>
  </si>
  <si>
    <t>ArtV1</t>
  </si>
  <si>
    <t>ArtV2</t>
  </si>
  <si>
    <t>Artemisia varicosavirus 2</t>
  </si>
  <si>
    <t>ArtVV2</t>
  </si>
  <si>
    <t>beet oak leaf virus</t>
  </si>
  <si>
    <t>California</t>
  </si>
  <si>
    <t>Varicosavirus betae</t>
  </si>
  <si>
    <t>BOLV</t>
  </si>
  <si>
    <t>Varicosavirus cucurbitae</t>
  </si>
  <si>
    <t>CLV1</t>
  </si>
  <si>
    <t>CYVaV</t>
  </si>
  <si>
    <t>cucurbit yellow vein associated virus</t>
  </si>
  <si>
    <t>Artemisia virus 1</t>
  </si>
  <si>
    <t>PRNA1: PX121439; RNA2: PX121440</t>
  </si>
  <si>
    <t>RNA1: OR397269; RNA2: OR397270</t>
  </si>
  <si>
    <t>RNA1: PX068890; RNA2: PX068891</t>
  </si>
  <si>
    <t>RNA1: BK061741; RNA2: BK061742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</si>
</sst>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2"/>
      <color theme="1"/>
      <name val="Calibri"/>
      <family val="2"/>
      <scheme val="minor"/>
    </font>
    <font>
      <sz val="11"/>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1"/>
      <color rgb="FF7030A0"/>
      <name val="Calibri"/>
      <family val="2"/>
      <scheme val="minor"/>
    </font>
    <font>
      <sz val="11"/>
      <color rgb="FF7030A0"/>
      <name val="Calibri"/>
      <family val="2"/>
      <scheme val="minor"/>
    </font>
    <font>
      <sz val="6"/>
      <name val="Calibri"/>
      <family val="3"/>
      <charset val="128"/>
      <scheme val="minor"/>
    </font>
    <font>
      <sz val="10"/>
      <color rgb="FF000000"/>
      <name val="游ゴシック"/>
      <family val="3"/>
      <charset val="128"/>
    </font>
    <font>
      <sz val="12"/>
      <color rgb="FF000000"/>
      <name val="游ゴシック"/>
      <family val="3"/>
      <charset val="128"/>
    </font>
    <font>
      <sz val="12"/>
      <color theme="1"/>
      <name val="Calibri (Body)"/>
    </font>
    <font>
      <sz val="12"/>
      <color indexed="8"/>
      <name val="Calibri (Body)"/>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2" fillId="2" borderId="0" applyNumberFormat="0" applyBorder="0" applyAlignment="0" applyProtection="0"/>
    <xf numFmtId="0" fontId="7" fillId="0" borderId="0" applyNumberFormat="0" applyFill="0" applyBorder="0" applyAlignment="0" applyProtection="0"/>
  </cellStyleXfs>
  <cellXfs count="5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2" fillId="3" borderId="1" xfId="1" applyFill="1" applyBorder="1" applyAlignment="1">
      <alignment horizontal="center" vertical="center"/>
    </xf>
    <xf numFmtId="0" fontId="3" fillId="6"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4" fillId="0" borderId="0" xfId="0" applyFont="1"/>
    <xf numFmtId="0" fontId="5" fillId="0" borderId="0" xfId="0" applyFont="1"/>
    <xf numFmtId="0" fontId="2" fillId="2" borderId="1" xfId="1" applyBorder="1"/>
    <xf numFmtId="0" fontId="6" fillId="0" borderId="0" xfId="0" applyFont="1"/>
    <xf numFmtId="0" fontId="3" fillId="7" borderId="1" xfId="0" applyFont="1" applyFill="1" applyBorder="1" applyAlignment="1">
      <alignment horizontal="center" vertical="center"/>
    </xf>
    <xf numFmtId="0" fontId="0" fillId="7" borderId="1" xfId="0" applyFill="1" applyBorder="1"/>
    <xf numFmtId="0" fontId="0" fillId="8" borderId="1" xfId="0" applyFill="1" applyBorder="1"/>
    <xf numFmtId="0" fontId="8" fillId="5" borderId="4" xfId="0" applyFont="1" applyFill="1" applyBorder="1"/>
    <xf numFmtId="0" fontId="8" fillId="0" borderId="0" xfId="0" applyFont="1"/>
    <xf numFmtId="0" fontId="7" fillId="4" borderId="1" xfId="2" applyFill="1" applyBorder="1" applyAlignment="1">
      <alignment horizontal="center"/>
    </xf>
    <xf numFmtId="0" fontId="16"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30" fillId="7" borderId="1" xfId="0" applyFont="1" applyFill="1" applyBorder="1"/>
    <xf numFmtId="0" fontId="1" fillId="7" borderId="1" xfId="0" applyFont="1" applyFill="1" applyBorder="1"/>
    <xf numFmtId="0" fontId="32" fillId="7" borderId="1" xfId="0" applyFont="1" applyFill="1" applyBorder="1"/>
    <xf numFmtId="0" fontId="33" fillId="7" borderId="1" xfId="0" applyFont="1" applyFill="1" applyBorder="1"/>
    <xf numFmtId="0" fontId="37" fillId="6" borderId="1" xfId="0" applyFont="1" applyFill="1" applyBorder="1"/>
    <xf numFmtId="49" fontId="38" fillId="6" borderId="1" xfId="0" applyNumberFormat="1" applyFont="1" applyFill="1" applyBorder="1" applyAlignment="1" applyProtection="1">
      <alignment horizontal="left"/>
      <protection locked="0"/>
    </xf>
    <xf numFmtId="0" fontId="37" fillId="6" borderId="1" xfId="0" applyFont="1" applyFill="1" applyBorder="1" applyAlignment="1" applyProtection="1">
      <alignment horizontal="left"/>
      <protection locked="0"/>
    </xf>
    <xf numFmtId="0" fontId="38" fillId="6" borderId="1" xfId="0" applyFont="1" applyFill="1" applyBorder="1" applyAlignment="1" applyProtection="1">
      <alignment horizontal="left"/>
      <protection locked="0"/>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10" fillId="5" borderId="5" xfId="0" applyFont="1" applyFill="1" applyBorder="1" applyAlignment="1">
      <alignment horizontal="left"/>
    </xf>
    <xf numFmtId="0" fontId="10"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9"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3">
    <dxf>
      <font>
        <color rgb="FF9C0006"/>
      </font>
      <fill>
        <patternFill>
          <bgColor rgb="FFFFC7CE"/>
        </patternFill>
      </fill>
    </dxf>
    <dxf>
      <font>
        <b val="0"/>
        <i val="0"/>
      </font>
    </dxf>
    <dxf>
      <font>
        <b val="0"/>
        <i val="0"/>
      </font>
    </dxf>
    <dxf>
      <font>
        <color rgb="FF9C0006"/>
      </font>
      <fill>
        <patternFill>
          <bgColor rgb="FFFFC7CE"/>
        </patternFill>
      </fill>
    </dxf>
    <dxf>
      <font>
        <b val="0"/>
        <i/>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cols>
    <col min="1" max="1" width="2.83203125" customWidth="1"/>
    <col min="2" max="2" width="173.33203125" customWidth="1"/>
  </cols>
  <sheetData>
    <row r="1" spans="2:2" ht="37" customHeight="1">
      <c r="B1" s="33" t="s">
        <v>113</v>
      </c>
    </row>
    <row r="2" spans="2:2" ht="289">
      <c r="B2" s="32" t="s">
        <v>114</v>
      </c>
    </row>
  </sheetData>
  <phoneticPr fontId="34"/>
  <conditionalFormatting sqref="B2">
    <cfRule type="expression" dxfId="12"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topLeftCell="D1" zoomScale="120" zoomScaleNormal="120" workbookViewId="0">
      <pane ySplit="4" topLeftCell="A5" activePane="bottomLeft" state="frozen"/>
      <selection pane="bottomLeft" activeCell="E9" sqref="E9"/>
    </sheetView>
  </sheetViews>
  <sheetFormatPr baseColWidth="10" defaultColWidth="11.1640625" defaultRowHeight="16"/>
  <cols>
    <col min="1" max="1" width="13" style="2" bestFit="1" customWidth="1"/>
    <col min="2" max="2" width="9" style="2" bestFit="1" customWidth="1"/>
    <col min="3" max="3" width="12.6640625" style="2" bestFit="1" customWidth="1"/>
    <col min="4" max="4" width="11.1640625" style="2" bestFit="1" customWidth="1"/>
    <col min="5" max="5" width="14.5" style="2" bestFit="1" customWidth="1"/>
    <col min="6" max="6" width="14" style="2" bestFit="1" customWidth="1"/>
    <col min="7" max="7" width="12.6640625" style="2" bestFit="1" customWidth="1"/>
    <col min="8" max="8" width="8.1640625" style="2" bestFit="1" customWidth="1"/>
    <col min="9" max="9" width="15.1640625" style="2" bestFit="1" customWidth="1"/>
    <col min="10" max="10" width="8.5" style="2" bestFit="1" customWidth="1"/>
    <col min="11" max="11" width="13.1640625" style="2" bestFit="1" customWidth="1"/>
    <col min="12" max="12" width="16.33203125" style="2" bestFit="1" customWidth="1"/>
    <col min="13" max="13" width="12.1640625" style="2" bestFit="1" customWidth="1"/>
    <col min="14" max="14" width="9" style="2" bestFit="1" customWidth="1"/>
    <col min="15" max="15" width="20.83203125" style="2" bestFit="1" customWidth="1"/>
    <col min="16" max="16" width="8.83203125" style="14" bestFit="1" customWidth="1"/>
    <col min="17" max="17" width="9.5" style="14" bestFit="1" customWidth="1"/>
    <col min="18" max="18" width="12.83203125" style="14" bestFit="1" customWidth="1"/>
    <col min="19" max="19" width="12.33203125" style="14" bestFit="1" customWidth="1"/>
    <col min="20" max="20" width="14.5" style="14" bestFit="1" customWidth="1"/>
    <col min="21" max="21" width="14" style="14" bestFit="1" customWidth="1"/>
    <col min="22" max="22" width="12.6640625" style="14" bestFit="1" customWidth="1"/>
    <col min="23" max="23" width="9" style="14" bestFit="1" customWidth="1"/>
    <col min="24" max="24" width="15.1640625" style="14" bestFit="1" customWidth="1"/>
    <col min="25" max="25" width="9.5" style="14" bestFit="1" customWidth="1"/>
    <col min="26" max="26" width="13.1640625" style="14" bestFit="1" customWidth="1"/>
    <col min="27" max="27" width="16.33203125" style="14" bestFit="1" customWidth="1"/>
    <col min="28" max="28" width="12.1640625" style="14" bestFit="1" customWidth="1"/>
    <col min="29" max="29" width="10" style="14" bestFit="1" customWidth="1"/>
    <col min="30" max="30" width="25.5" style="26" bestFit="1" customWidth="1"/>
    <col min="31" max="31" width="31.83203125" style="4" bestFit="1" customWidth="1"/>
    <col min="32" max="32" width="31.33203125" style="4" bestFit="1" customWidth="1"/>
    <col min="33" max="33" width="12.33203125" style="4" bestFit="1" customWidth="1"/>
    <col min="34" max="34" width="27.33203125" style="4" bestFit="1" customWidth="1"/>
    <col min="35" max="35" width="17.83203125" style="4" bestFit="1" customWidth="1"/>
    <col min="36" max="36" width="21" style="4" bestFit="1" customWidth="1"/>
    <col min="37" max="37" width="13.1640625" style="4" bestFit="1" customWidth="1"/>
    <col min="38" max="39" width="10.83203125" style="15"/>
    <col min="40" max="40" width="56.6640625" style="1" customWidth="1"/>
  </cols>
  <sheetData>
    <row r="1" spans="1:41" s="17" customFormat="1" ht="24">
      <c r="A1" s="18" t="s">
        <v>81</v>
      </c>
      <c r="B1" s="55" t="s">
        <v>112</v>
      </c>
      <c r="C1" s="55"/>
      <c r="D1" s="55"/>
      <c r="E1" s="56" t="str">
        <f ca="1">IF(LEN(cellFilenameFormatErrors)=0,LEFT(cellBaseFilename,9),"Code is automatically derived from the filename: 'YEAR.###X.[STATUS.][v#.]DESCRIPTION.xlsx', X=SC code")</f>
        <v>2026.023P</v>
      </c>
      <c r="F1" s="56"/>
      <c r="G1" s="56"/>
      <c r="H1" s="56"/>
      <c r="I1" s="56"/>
      <c r="J1" s="56"/>
      <c r="K1" s="56"/>
      <c r="L1" s="56"/>
      <c r="M1" s="56"/>
      <c r="N1" s="56"/>
      <c r="O1" s="56"/>
      <c r="P1" s="4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7"/>
      <c r="R1" s="47"/>
      <c r="S1" s="47"/>
      <c r="T1" s="47"/>
      <c r="U1" s="47"/>
      <c r="V1" s="47"/>
      <c r="W1" s="47"/>
      <c r="X1" s="47"/>
      <c r="Y1" s="47"/>
      <c r="Z1" s="47"/>
      <c r="AA1" s="47"/>
      <c r="AB1" s="47"/>
      <c r="AC1" s="47"/>
      <c r="AD1" s="29" t="s">
        <v>28</v>
      </c>
      <c r="AE1" s="25" t="str" cm="1">
        <f t="array" aca="1" ref="AE1" ca="1">MID(CELL("filename",'Proposal Template'!$B$1),SEARCH("[",CELL("filename",'Proposal Template'!$B$1))+1, SEARCH("]",CELL("filename",'Proposal Template'!$B$1))-SEARCH("[",CELL("filename",'Proposal Template'!$B$1))-1)</f>
        <v>2026.023P.N.v1.Rhabdoviridae_Varicosavirus_3nsp.xlsx</v>
      </c>
      <c r="AF1" s="23"/>
      <c r="AG1" s="16"/>
      <c r="AH1" s="16"/>
      <c r="AI1" s="16"/>
      <c r="AJ1" s="16"/>
      <c r="AK1" s="16"/>
      <c r="AL1" s="16"/>
      <c r="AM1" s="16"/>
      <c r="AN1" s="16"/>
      <c r="AO1"/>
    </row>
    <row r="2" spans="1:41" ht="19">
      <c r="A2" s="18" t="s">
        <v>115</v>
      </c>
      <c r="B2" s="55" t="s">
        <v>111</v>
      </c>
      <c r="C2" s="55"/>
      <c r="D2" s="55"/>
      <c r="E2" s="5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7"/>
      <c r="G2" s="57"/>
      <c r="H2" s="57"/>
      <c r="I2" s="57"/>
      <c r="J2" s="57"/>
      <c r="K2" s="57"/>
      <c r="L2" s="57"/>
      <c r="M2" s="57"/>
      <c r="N2" s="57"/>
      <c r="O2" s="57"/>
      <c r="P2" s="48" t="str">
        <f ca="1">_xlfn.CONCAT(
IF(NOT(ISERROR(AF2)),"","Study Section code ('"&amp;AE2&amp;"') is not valid; ")
)</f>
        <v/>
      </c>
      <c r="Q2" s="49"/>
      <c r="R2" s="49"/>
      <c r="S2" s="49"/>
      <c r="T2" s="49"/>
      <c r="U2" s="49"/>
      <c r="V2" s="49"/>
      <c r="W2" s="49"/>
      <c r="X2" s="49"/>
      <c r="Y2" s="49"/>
      <c r="Z2" s="49"/>
      <c r="AA2" s="49"/>
      <c r="AB2" s="49"/>
      <c r="AC2" s="49"/>
      <c r="AD2" s="30" t="s">
        <v>28</v>
      </c>
      <c r="AE2" s="24" t="str">
        <f ca="1">MID(AE1,9,1)</f>
        <v>P</v>
      </c>
      <c r="AF2" s="24" t="str">
        <f ca="1">VLOOKUP(AE2,studySectionCodeLUT,2,FALSE)</f>
        <v>Plant virus (P) proposals</v>
      </c>
      <c r="AG2" s="3"/>
      <c r="AH2" s="3"/>
      <c r="AI2" s="3"/>
      <c r="AJ2" s="3"/>
      <c r="AK2" s="3"/>
      <c r="AL2" s="3"/>
      <c r="AM2" s="3"/>
      <c r="AN2" s="3"/>
    </row>
    <row r="3" spans="1:41" ht="36" customHeight="1">
      <c r="A3" s="50" t="s">
        <v>21</v>
      </c>
      <c r="B3" s="50"/>
      <c r="C3" s="50"/>
      <c r="D3" s="50"/>
      <c r="E3" s="50"/>
      <c r="F3" s="50"/>
      <c r="G3" s="50"/>
      <c r="H3" s="50"/>
      <c r="I3" s="50"/>
      <c r="J3" s="50"/>
      <c r="K3" s="50"/>
      <c r="L3" s="50"/>
      <c r="M3" s="50"/>
      <c r="N3" s="50"/>
      <c r="O3" s="50"/>
      <c r="P3" s="51" t="s">
        <v>22</v>
      </c>
      <c r="Q3" s="51"/>
      <c r="R3" s="51"/>
      <c r="S3" s="51"/>
      <c r="T3" s="51"/>
      <c r="U3" s="51"/>
      <c r="V3" s="51"/>
      <c r="W3" s="51"/>
      <c r="X3" s="51"/>
      <c r="Y3" s="51"/>
      <c r="Z3" s="51"/>
      <c r="AA3" s="51"/>
      <c r="AB3" s="51"/>
      <c r="AC3" s="51"/>
      <c r="AD3" s="51"/>
      <c r="AE3" s="52" t="s">
        <v>110</v>
      </c>
      <c r="AF3" s="53"/>
      <c r="AG3" s="53"/>
      <c r="AH3" s="53"/>
      <c r="AI3" s="53"/>
      <c r="AJ3" s="53"/>
      <c r="AK3" s="54"/>
      <c r="AL3" s="44" t="s">
        <v>109</v>
      </c>
      <c r="AM3" s="45"/>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6" t="s">
        <v>16</v>
      </c>
      <c r="AJ4" s="19" t="s">
        <v>17</v>
      </c>
      <c r="AK4" s="19" t="s">
        <v>18</v>
      </c>
      <c r="AL4" s="21" t="s">
        <v>19</v>
      </c>
      <c r="AM4" s="22" t="s">
        <v>82</v>
      </c>
      <c r="AN4" s="7" t="s">
        <v>20</v>
      </c>
      <c r="AO4"/>
    </row>
    <row r="5" spans="1:41">
      <c r="P5" s="36" t="s">
        <v>116</v>
      </c>
      <c r="Q5" s="37"/>
      <c r="R5" s="36" t="s">
        <v>117</v>
      </c>
      <c r="S5" s="37"/>
      <c r="T5" s="36" t="s">
        <v>118</v>
      </c>
      <c r="U5" s="36" t="s">
        <v>119</v>
      </c>
      <c r="V5" s="36" t="s">
        <v>120</v>
      </c>
      <c r="W5" s="37"/>
      <c r="X5" s="36" t="s">
        <v>121</v>
      </c>
      <c r="Y5" s="37"/>
      <c r="Z5" s="36" t="s">
        <v>122</v>
      </c>
      <c r="AA5" s="36" t="s">
        <v>123</v>
      </c>
      <c r="AB5" s="36" t="s">
        <v>124</v>
      </c>
      <c r="AC5" s="37"/>
      <c r="AD5" s="38" t="s">
        <v>125</v>
      </c>
      <c r="AE5" s="40" t="s">
        <v>142</v>
      </c>
      <c r="AF5" s="41" t="s">
        <v>131</v>
      </c>
      <c r="AG5" s="42" t="s">
        <v>132</v>
      </c>
      <c r="AH5" s="41" t="s">
        <v>130</v>
      </c>
      <c r="AI5" s="40" t="s">
        <v>29</v>
      </c>
      <c r="AJ5" s="40" t="s">
        <v>102</v>
      </c>
      <c r="AK5" s="40" t="s">
        <v>56</v>
      </c>
      <c r="AL5" s="15" t="s">
        <v>27</v>
      </c>
      <c r="AM5" s="15" t="s">
        <v>28</v>
      </c>
    </row>
    <row r="6" spans="1:41">
      <c r="P6" s="37" t="s">
        <v>116</v>
      </c>
      <c r="Q6" s="37"/>
      <c r="R6" s="37" t="s">
        <v>117</v>
      </c>
      <c r="S6" s="37"/>
      <c r="T6" s="37" t="s">
        <v>118</v>
      </c>
      <c r="U6" s="37" t="s">
        <v>119</v>
      </c>
      <c r="V6" s="37" t="s">
        <v>120</v>
      </c>
      <c r="W6" s="37"/>
      <c r="X6" s="36" t="s">
        <v>121</v>
      </c>
      <c r="Y6" s="37"/>
      <c r="Z6" s="37" t="s">
        <v>122</v>
      </c>
      <c r="AA6" s="37" t="s">
        <v>123</v>
      </c>
      <c r="AB6" s="37" t="s">
        <v>124</v>
      </c>
      <c r="AC6" s="37"/>
      <c r="AD6" s="39" t="s">
        <v>135</v>
      </c>
      <c r="AE6" s="40" t="s">
        <v>143</v>
      </c>
      <c r="AF6" s="40" t="s">
        <v>133</v>
      </c>
      <c r="AG6" s="40" t="s">
        <v>136</v>
      </c>
      <c r="AH6" s="40" t="s">
        <v>134</v>
      </c>
      <c r="AI6" s="40" t="s">
        <v>24</v>
      </c>
      <c r="AJ6" s="40" t="s">
        <v>102</v>
      </c>
      <c r="AK6" s="40" t="s">
        <v>56</v>
      </c>
      <c r="AL6" s="15" t="s">
        <v>27</v>
      </c>
      <c r="AM6" s="15" t="s">
        <v>28</v>
      </c>
    </row>
    <row r="7" spans="1:41">
      <c r="P7" s="37" t="s">
        <v>116</v>
      </c>
      <c r="Q7" s="37"/>
      <c r="R7" s="37" t="s">
        <v>117</v>
      </c>
      <c r="S7" s="37"/>
      <c r="T7" s="37" t="s">
        <v>118</v>
      </c>
      <c r="U7" s="37" t="s">
        <v>119</v>
      </c>
      <c r="V7" s="37" t="s">
        <v>120</v>
      </c>
      <c r="W7" s="37"/>
      <c r="X7" s="36" t="s">
        <v>121</v>
      </c>
      <c r="Y7" s="37"/>
      <c r="Z7" s="37" t="s">
        <v>122</v>
      </c>
      <c r="AA7" s="37" t="s">
        <v>123</v>
      </c>
      <c r="AB7" s="37" t="s">
        <v>124</v>
      </c>
      <c r="AC7" s="37"/>
      <c r="AD7" s="39" t="s">
        <v>137</v>
      </c>
      <c r="AE7" s="40" t="s">
        <v>144</v>
      </c>
      <c r="AF7" s="40" t="s">
        <v>140</v>
      </c>
      <c r="AG7" s="40" t="s">
        <v>139</v>
      </c>
      <c r="AH7" s="40" t="s">
        <v>138</v>
      </c>
      <c r="AI7" s="40" t="s">
        <v>24</v>
      </c>
      <c r="AJ7" s="40" t="s">
        <v>102</v>
      </c>
      <c r="AK7" s="40" t="s">
        <v>56</v>
      </c>
      <c r="AL7" s="15" t="s">
        <v>27</v>
      </c>
      <c r="AM7" s="15" t="s">
        <v>28</v>
      </c>
    </row>
    <row r="8" spans="1:41">
      <c r="A8" s="34" t="s">
        <v>116</v>
      </c>
      <c r="B8" s="34"/>
      <c r="C8" s="34" t="s">
        <v>117</v>
      </c>
      <c r="D8" s="34"/>
      <c r="E8" s="34" t="s">
        <v>118</v>
      </c>
      <c r="F8" s="34" t="s">
        <v>119</v>
      </c>
      <c r="G8" s="34" t="s">
        <v>120</v>
      </c>
      <c r="H8" s="34"/>
      <c r="I8" s="34" t="s">
        <v>121</v>
      </c>
      <c r="J8" s="34"/>
      <c r="K8" s="35" t="s">
        <v>122</v>
      </c>
      <c r="L8" s="35" t="s">
        <v>123</v>
      </c>
      <c r="M8" s="35" t="s">
        <v>124</v>
      </c>
      <c r="N8" s="35"/>
      <c r="O8" s="35" t="s">
        <v>127</v>
      </c>
      <c r="P8" s="36" t="s">
        <v>116</v>
      </c>
      <c r="Q8" s="37"/>
      <c r="R8" s="37" t="s">
        <v>117</v>
      </c>
      <c r="S8" s="37"/>
      <c r="T8" s="36" t="s">
        <v>118</v>
      </c>
      <c r="U8" s="36" t="s">
        <v>119</v>
      </c>
      <c r="V8" s="36" t="s">
        <v>120</v>
      </c>
      <c r="W8" s="37"/>
      <c r="X8" s="37" t="s">
        <v>121</v>
      </c>
      <c r="Y8" s="37"/>
      <c r="Z8" s="36" t="s">
        <v>122</v>
      </c>
      <c r="AA8" s="36" t="s">
        <v>123</v>
      </c>
      <c r="AB8" s="36" t="s">
        <v>124</v>
      </c>
      <c r="AC8" s="37"/>
      <c r="AD8" s="38" t="s">
        <v>128</v>
      </c>
      <c r="AE8" s="41" t="s">
        <v>145</v>
      </c>
      <c r="AF8" s="41" t="s">
        <v>141</v>
      </c>
      <c r="AG8" s="42" t="s">
        <v>129</v>
      </c>
      <c r="AH8" s="41" t="s">
        <v>129</v>
      </c>
      <c r="AI8" s="43" t="s">
        <v>29</v>
      </c>
      <c r="AJ8" s="43" t="s">
        <v>126</v>
      </c>
      <c r="AK8" s="43" t="s">
        <v>56</v>
      </c>
      <c r="AL8" s="15" t="s">
        <v>37</v>
      </c>
      <c r="AM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4"/>
  <conditionalFormatting sqref="A1:AD6">
    <cfRule type="expression" dxfId="11" priority="36">
      <formula>ROW(A1)&gt;5</formula>
    </cfRule>
  </conditionalFormatting>
  <conditionalFormatting sqref="A8:AD1048576">
    <cfRule type="expression" dxfId="10" priority="40">
      <formula>ROW(A8)&gt;5</formula>
    </cfRule>
  </conditionalFormatting>
  <conditionalFormatting sqref="P1:P4 Q3:AC4">
    <cfRule type="expression" dxfId="9" priority="42">
      <formula>AND(NOT(ISBLANK(P1)),COUNTA(Q1:$AD1)=0)</formula>
    </cfRule>
  </conditionalFormatting>
  <conditionalFormatting sqref="P4:AC1048576">
    <cfRule type="containsText" dxfId="8" priority="1" operator="containsText" text=" ">
      <formula>NOT(ISERROR(SEARCH(" ",P4)))</formula>
    </cfRule>
  </conditionalFormatting>
  <conditionalFormatting sqref="P5:AC6">
    <cfRule type="expression" dxfId="7" priority="38">
      <formula>AND(NOT(ISBLANK(P5)),COUNTA(Q5:$AD5)=0)</formula>
    </cfRule>
  </conditionalFormatting>
  <conditionalFormatting sqref="P7:AC1048574">
    <cfRule type="expression" dxfId="6" priority="3">
      <formula>AND(NOT(ISBLANK(P7)),COUNTA(Q7:$AD7)=0)</formula>
    </cfRule>
  </conditionalFormatting>
  <conditionalFormatting sqref="P1048575:AC1048576">
    <cfRule type="expression" dxfId="5" priority="61">
      <formula>AND(NOT(ISBLANK(P1048575)),COUNTA(Q1048575:$AD1048576)=0)</formula>
    </cfRule>
  </conditionalFormatting>
  <conditionalFormatting sqref="P7:AD8">
    <cfRule type="expression" dxfId="4" priority="2">
      <formula>ROW(P7)&gt;5</formula>
    </cfRule>
  </conditionalFormatting>
  <conditionalFormatting sqref="AD1:AD1048576">
    <cfRule type="expression" dxfId="3" priority="39">
      <formula>NOT(OR(OR(AD1="",AD1="Species"),_xlfn.CONCAT(AB1," ")=LEFT(AD1,LEN(AB1)+1)))</formula>
    </cfRule>
  </conditionalFormatting>
  <conditionalFormatting sqref="AE8:AF8">
    <cfRule type="expression" dxfId="2" priority="8" stopIfTrue="1">
      <formula>AE8="Unassigned"</formula>
    </cfRule>
  </conditionalFormatting>
  <conditionalFormatting sqref="AF5">
    <cfRule type="expression" dxfId="1" priority="7" stopIfTrue="1">
      <formula>AF5="Unassigned"</formula>
    </cfRule>
  </conditionalFormatting>
  <conditionalFormatting sqref="AM4:AM1048576">
    <cfRule type="expression" dxfId="0" priority="58">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1:P7 P8:AC1048576 Q3:AC7" xr:uid="{A47F544D-4FC8-433C-8338-FB84F3B97031}"/>
    <dataValidation type="custom" allowBlank="1" showInputMessage="1" showErrorMessage="1" errorTitle="Binomial Naming" error="Species name must start with the name of it's genus." promptTitle="binomial" sqref="AD1:AD3 AD5:AD7 AD9:AD10 AD13:AD1048576" xr:uid="{50D28638-030D-4E14-8B70-B58232557699}">
      <formula1>OR(LEFT(AD1048573,LEN(AB1048573))=AB1048573,AD1048573="Species")</formula1>
    </dataValidation>
    <dataValidation type="custom" allowBlank="1" showInputMessage="1" showErrorMessage="1" errorTitle="Binomial Naming" error="Species name must start with the name of it's genus." promptTitle="binomial" sqref="AD4 AD12" xr:uid="{6258E3EC-282B-4C99-9101-35190794AEF6}">
      <formula1>OR(LEFT(#REF!,LEN(#REF!))=#REF!,#REF!="Species")</formula1>
    </dataValidation>
    <dataValidation type="custom" allowBlank="1" showInputMessage="1" showErrorMessage="1" errorTitle="Binomial Naming" error="Species name must start with the name of it's genus." promptTitle="binomial" sqref="AD8" xr:uid="{B56D0431-C1A2-464A-A0AB-8F4B68EAA3B4}">
      <formula1>OR(LEFT(AD3,LEN(AB3))=AB3,AD3="Species")</formula1>
    </dataValidation>
    <dataValidation type="custom" allowBlank="1" showInputMessage="1" showErrorMessage="1" errorTitle="Binomial Naming" error="Species name must start with the name of it's genus." promptTitle="binomial" sqref="AD11" xr:uid="{98EF808A-D5B1-4CE3-84AB-DA6C18934DC8}">
      <formula1>OR(LEFT(AD8,LEN(AB8))=AB8,AD8="Species")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horizontalDpi="0" verticalDpi="0"/>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19DE6AA-FAE9-4738-912C-18F5E9505E03}">
          <x14:formula1>
            <xm:f>'Menu Items (Do not change)'!$E:$E</xm:f>
          </x14:formula1>
          <xm:sqref>AM1:AM2 AM4:AM1048576</xm:sqref>
        </x14:dataValidation>
        <x14:dataValidation type="list" errorStyle="warning" allowBlank="1" showInputMessage="1" showErrorMessage="1" xr:uid="{7873C390-DD7E-420E-99E8-F65D2F67E704}">
          <x14:formula1>
            <xm:f>'Menu Items (Do not change)'!$D:$D</xm:f>
          </x14:formula1>
          <xm:sqref>AL1:AL2 AL4:AL1048576</xm:sqref>
        </x14:dataValidation>
        <x14:dataValidation type="list" allowBlank="1" showInputMessage="1" showErrorMessage="1" xr:uid="{0F826862-4883-4D96-A20A-A0ABB4F9D8A2}">
          <x14:formula1>
            <xm:f>'Menu Items (Do not change)'!$A:$A</xm:f>
          </x14:formula1>
          <xm:sqref>AI1:AI1048576</xm:sqref>
        </x14:dataValidation>
        <x14:dataValidation type="list" allowBlank="1" showInputMessage="1" showErrorMessage="1" xr:uid="{D4ED7FCF-D2FB-4AB0-BD52-29429D48A1CE}">
          <x14:formula1>
            <xm:f>'Menu Items (Do not change)'!$B:$B</xm:f>
          </x14:formula1>
          <xm:sqref>AJ1:AJ1048576</xm:sqref>
        </x14:dataValidation>
        <x14:dataValidation type="list" allowBlank="1" showInputMessage="1" showErrorMessage="1" xr:uid="{03DC34B2-AAB7-4F14-839C-694524390C91}">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2026-09-11T08:11:13Z</dcterms:modified>
</cp:coreProperties>
</file>