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D6594C8E-9126-9948-BFBB-97744F132078}" xr6:coauthVersionLast="47" xr6:coauthVersionMax="47" xr10:uidLastSave="{00000000-0000-0000-0000-000000000000}"/>
  <bookViews>
    <workbookView xWindow="-1940" yWindow="1600" windowWidth="28800" windowHeight="1544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Template'!$AL$1:$AL$6</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tc={08ACB15F-0C7D-144B-8EED-00ED3B519CE2}</author>
    <author>tc={52B6752F-8FED-584E-BB00-071F28A03D96}</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 ref="AI6" authorId="1" shapeId="0" xr:uid="{08ACB15F-0C7D-144B-8EED-00ED3B519CE2}">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maybe this is CG</t>
      </text>
    </comment>
    <comment ref="AI8" authorId="2" shapeId="0" xr:uid="{52B6752F-8FED-584E-BB00-071F28A03D96}">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CCG?</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<sst xmlns="http://schemas.openxmlformats.org/spreadsheetml/2006/main" count="524" uniqueCount="196">
  <si>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</si>
  <si>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</si>
  <si>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</si>
  <si>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</si>
  <si>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</si>
  <si>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</si>
  <si>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</si>
  <si>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</si>
  <si>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</si>
  <si>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</si>
  <si>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</si>
  <si>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</si>
  <si>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</si>
  <si>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</si>
  <si>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</si>
  <si>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</si>
  <si>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</si>
  <si>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</si>
  <si>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</si>
  <si>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</si>
  <si>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</si>
  <si>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</si>
  <si>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</si>
  <si>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</si>
  <si>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</si>
  <si>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</si>
  <si>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</si>
  <si>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</si>
  <si>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</si>
  <si>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</si>
  <si>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</si>
  <si>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</si>
  <si>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</si>
  <si>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</si>
  <si>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</si>
  <si>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</si>
  <si>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</si>
  <si>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</si>
  <si>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</si>
  <si>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</si>
  <si>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</si>
  <si>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</si>
  <si>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</si>
  <si>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</si>
  <si>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</si>
  <si>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</si>
  <si>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</si>
  <si>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</si>
  <si>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</si>
  <si>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</si>
  <si>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</si>
  <si>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</si>
  <si>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</si>
  <si>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</si>
  <si>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</si>
  <si>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</si>
  <si>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</si>
  <si>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</si>
  <si>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</si>
  <si>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</si>
  <si>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</si>
  <si>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</si>
  <si>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</si>
  <si>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</si>
  <si>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</si>
  <si>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</si>
  <si>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</si>
  <si>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</si>
  <si>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</si>
  <si>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</si>
  <si>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</si>
  <si>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</si>
  <si>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</si>
  <si>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</si>
  <si>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</si>
  <si>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</si>
  <si>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</si>
  <si>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</si>
  <si>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</si>
  <si>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</si>
  <si>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</si>
  <si>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</si>
  <si>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</si>
  <si>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</si>
  <si>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</si>
  <si>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</si>
  <si>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</si>
  <si>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</si>
  <si>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</si>
  <si>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</si>
  <si>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</si>
  <si>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</si>
  <si>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</si>
  <si>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</si>
  <si>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</si>
  <si>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</si>
  <si>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</si>
  <si>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</si>
  <si>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</si>
  <si>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</si>
  <si>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</si>
  <si>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</si>
  <si>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</si>
  <si>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</si>
  <si>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</si>
  <si>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</si>
  <si>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</si>
  <si>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</si>
  <si>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</si>
  <si>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</si>
  <si>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</si>
  <si>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</si>
  <si>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</si>
  <si>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</si>
  <si>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</si>
  <si>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</si>
  <si>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</si>
  <si>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</si>
  <si>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Pisuviricota</t>
  </si>
  <si>
    <t>Pisoniviricetes</t>
  </si>
  <si>
    <t>Picornavirales</t>
  </si>
  <si>
    <t>Secoviridae</t>
  </si>
  <si>
    <t>Comovirinae</t>
  </si>
  <si>
    <t>Nepovirus</t>
  </si>
  <si>
    <t>Comovirus</t>
  </si>
  <si>
    <t>Sequivirus</t>
  </si>
  <si>
    <t>Comovirus glycinis</t>
  </si>
  <si>
    <t>Comovirus musivi</t>
  </si>
  <si>
    <t>Comovirus pisi</t>
  </si>
  <si>
    <t>Comovirus strophostylis</t>
  </si>
  <si>
    <t>Comovirus ulluci</t>
  </si>
  <si>
    <t>Nepovirus aegaeum</t>
  </si>
  <si>
    <t>Nepovirus cichorii</t>
  </si>
  <si>
    <t>Nepovirus hibisci</t>
  </si>
  <si>
    <t>Nepovirus maculanulatum</t>
  </si>
  <si>
    <t>Nepovirus oleae</t>
  </si>
  <si>
    <t>Nepovirus theobromatis</t>
  </si>
  <si>
    <t>Nepovirus tunisiaense</t>
  </si>
  <si>
    <t>Sequivirus taraxaci</t>
  </si>
  <si>
    <t>Caligovirus</t>
  </si>
  <si>
    <t>Caligovirus litseae</t>
  </si>
  <si>
    <t>Cheravirus</t>
  </si>
  <si>
    <t>Cheravirus manihotis</t>
  </si>
  <si>
    <t>Cheravirus vitis</t>
  </si>
  <si>
    <t>Fabavirus</t>
  </si>
  <si>
    <t>Fabavirus physostegiae</t>
  </si>
  <si>
    <t>Mersevirus</t>
  </si>
  <si>
    <t>Mersevirus broussonetiae</t>
  </si>
  <si>
    <t>Nepovirus kanaliense</t>
  </si>
  <si>
    <t>Nepovirus lactucae</t>
  </si>
  <si>
    <t>Sequivirus unoplantae</t>
  </si>
  <si>
    <t>AaSV</t>
  </si>
  <si>
    <t>USA</t>
  </si>
  <si>
    <t>Artocarpus altidis secovirus</t>
  </si>
  <si>
    <t>RNA1: BK065042; RNA2: BK065043</t>
  </si>
  <si>
    <t>Litsea rubescens seco-like virus</t>
  </si>
  <si>
    <t>LrSV</t>
  </si>
  <si>
    <t>Lit rub</t>
  </si>
  <si>
    <t>CCCheV</t>
  </si>
  <si>
    <t>CGO-SK12</t>
  </si>
  <si>
    <t>grapevine cheravirus</t>
  </si>
  <si>
    <t>GCheV</t>
  </si>
  <si>
    <t>Cas</t>
  </si>
  <si>
    <t>Physostegia virginiana crinkle-associated virus 1</t>
  </si>
  <si>
    <t>PCVaV1</t>
  </si>
  <si>
    <t>China</t>
  </si>
  <si>
    <t>Broussonetia kaempferi secovirus</t>
  </si>
  <si>
    <t>BkSV</t>
  </si>
  <si>
    <t>cstg01</t>
  </si>
  <si>
    <t>Homalium kanaliense nepovirus</t>
  </si>
  <si>
    <t>HkNV</t>
  </si>
  <si>
    <t>Hom Kan</t>
  </si>
  <si>
    <t>HdNV</t>
  </si>
  <si>
    <t>Hav del</t>
  </si>
  <si>
    <t>lettuce nepovirus</t>
  </si>
  <si>
    <t>LetNV</t>
  </si>
  <si>
    <t>Lav sat</t>
  </si>
  <si>
    <t>PaSV1</t>
  </si>
  <si>
    <t>KOR20SW</t>
  </si>
  <si>
    <t>OL472181</t>
  </si>
  <si>
    <t>No sequence information is available</t>
  </si>
  <si>
    <t>Partial sequence information is available</t>
  </si>
  <si>
    <t>Caligovirus artocarpi</t>
  </si>
  <si>
    <t>Nepovirus habenariae</t>
  </si>
  <si>
    <r>
      <rPr>
        <sz val="12"/>
        <color theme="1"/>
        <rFont val="Calibri"/>
        <family val="2"/>
        <scheme val="minor"/>
      </rPr>
      <t>cassava Congo cheravirus</t>
    </r>
  </si>
  <si>
    <r>
      <t>Hab</t>
    </r>
    <r>
      <rPr>
        <sz val="12"/>
        <color theme="1"/>
        <rFont val="Calibri"/>
        <family val="2"/>
        <scheme val="minor"/>
      </rPr>
      <t>enaria delavayi nepovirus</t>
    </r>
  </si>
  <si>
    <r>
      <t>plant-</t>
    </r>
    <r>
      <rPr>
        <sz val="12"/>
        <color theme="1"/>
        <rFont val="Calibri"/>
        <family val="2"/>
        <scheme val="minor"/>
      </rPr>
      <t>associated sequivirus</t>
    </r>
  </si>
  <si>
    <t>RNA1: BK061320; RNA2: BK061321</t>
  </si>
  <si>
    <t>RNA1: OP440439; RNA2: OP440434</t>
  </si>
  <si>
    <t>RNA1: PV067668; RNA2: PV067669</t>
  </si>
  <si>
    <t>RNA1: OR208176; RNA2: OR208177</t>
  </si>
  <si>
    <t>RNA1: PV528063; RNA2: PC528064</t>
  </si>
  <si>
    <t>RNA1: BK065090; RNA2: BK065091</t>
  </si>
  <si>
    <t>RNA1: BK065082; RNA2: BK065083</t>
  </si>
  <si>
    <t>RNA1: BK065092;  RNA2: BK065083</t>
  </si>
  <si>
    <t>Nepovirus trifolii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</si>
</sst>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1"/>
      <color theme="1"/>
      <name val="Calibri (Body)_x0000_"/>
    </font>
    <font>
      <i/>
      <sz val="11"/>
      <color theme="1"/>
      <name val="Calibri"/>
      <family val="2"/>
      <scheme val="minor"/>
    </font>
    <font>
      <i/>
      <sz val="11"/>
      <color rgb="FF000000"/>
      <name val="Calibri"/>
      <family val="2"/>
      <scheme val="minor"/>
    </font>
    <font>
      <i/>
      <sz val="10"/>
      <color rgb="FF000000"/>
      <name val="Aptos"/>
    </font>
    <font>
      <sz val="11"/>
      <color theme="1"/>
      <name val="Calibri"/>
      <family val="2"/>
      <scheme val="minor"/>
    </font>
    <font>
      <b/>
      <sz val="11"/>
      <color theme="1"/>
      <name val="Calibri"/>
      <family val="2"/>
      <scheme val="minor"/>
    </font>
    <font>
      <i/>
      <strike/>
      <sz val="11"/>
      <color rgb="FFFF0000"/>
      <name val="Calibri"/>
      <family val="2"/>
      <scheme val="minor"/>
    </font>
    <font>
      <i/>
      <sz val="12"/>
      <color theme="1"/>
      <name val="Calibri"/>
      <family val="2"/>
      <scheme val="minor"/>
    </font>
  </fonts>
  <fills count="11">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0" tint="-4.9989318521683403E-2"/>
        <bgColor indexed="64"/>
      </patternFill>
    </fill>
    <fill>
      <patternFill patternType="solid">
        <fgColor theme="0" tint="-4.9989318521683403E-2"/>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6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applyAlignment="1" applyProtection="1">
      <alignment horizontal="left"/>
      <protection locked="0"/>
    </xf>
    <xf numFmtId="0" fontId="31" fillId="7" borderId="1" xfId="0" applyFont="1" applyFill="1" applyBorder="1" applyAlignment="1" applyProtection="1">
      <alignment horizontal="left"/>
      <protection locked="0"/>
    </xf>
    <xf numFmtId="0" fontId="30" fillId="9" borderId="1" xfId="0" applyFont="1" applyFill="1" applyBorder="1" applyAlignment="1" applyProtection="1">
      <alignment horizontal="left"/>
      <protection locked="0"/>
    </xf>
    <xf numFmtId="0" fontId="32" fillId="10" borderId="2" xfId="0" applyFont="1" applyFill="1" applyBorder="1" applyAlignment="1" applyProtection="1">
      <alignment horizontal="left"/>
      <protection locked="0"/>
    </xf>
    <xf numFmtId="0" fontId="0" fillId="9" borderId="1" xfId="0" applyFill="1" applyBorder="1"/>
    <xf numFmtId="0" fontId="31" fillId="9" borderId="1" xfId="0" applyFont="1" applyFill="1" applyBorder="1" applyAlignment="1" applyProtection="1">
      <alignment horizontal="left"/>
      <protection locked="0"/>
    </xf>
    <xf numFmtId="0" fontId="33" fillId="9" borderId="1" xfId="0" applyFont="1" applyFill="1" applyBorder="1"/>
    <xf numFmtId="0" fontId="31" fillId="7" borderId="1" xfId="0" applyFont="1" applyFill="1" applyBorder="1"/>
    <xf numFmtId="0" fontId="35" fillId="7" borderId="1" xfId="0" applyFont="1" applyFill="1" applyBorder="1"/>
    <xf numFmtId="0" fontId="34" fillId="0" borderId="1" xfId="0" applyFont="1" applyBorder="1"/>
    <xf numFmtId="0" fontId="36" fillId="7" borderId="1" xfId="0" applyFont="1" applyFill="1" applyBorder="1" applyAlignment="1" applyProtection="1">
      <alignment horizontal="left"/>
      <protection locked="0"/>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xf numFmtId="0" fontId="37" fillId="7" borderId="1" xfId="0" applyFont="1" applyFill="1" applyBorder="1"/>
  </cellXfs>
  <cellStyles count="3">
    <cellStyle name="60% - Colore 3" xfId="1" builtinId="40"/>
    <cellStyle name="Collegamento ipertestuale" xfId="2" builtinId="8"/>
    <cellStyle name="Normale" xfId="0" builtinId="0"/>
  </cellStyles>
  <dxfs count="30">
    <dxf>
      <font>
        <b/>
        <i val="0"/>
        <color rgb="FF7030A0"/>
      </font>
    </dxf>
    <dxf>
      <font>
        <color rgb="FF9C0006"/>
      </font>
      <fill>
        <patternFill>
          <bgColor rgb="FFFFC7CE"/>
        </patternFill>
      </fill>
    </dxf>
    <dxf>
      <font>
        <color rgb="FF9C0006"/>
      </font>
      <fill>
        <patternFill>
          <bgColor rgb="FFFFC7CE"/>
        </patternFill>
      </fill>
    </dxf>
    <dxf>
      <font>
        <b val="0"/>
        <i/>
      </font>
    </dxf>
    <dxf>
      <font>
        <color rgb="FF9C0006"/>
      </font>
      <fill>
        <patternFill>
          <bgColor rgb="FFFFC7CE"/>
        </patternFill>
      </fill>
    </dxf>
    <dxf>
      <font>
        <color rgb="FF9C0006"/>
      </font>
      <fill>
        <patternFill>
          <bgColor rgb="FFFFC7CE"/>
        </patternFill>
      </fill>
    </dxf>
    <dxf>
      <font>
        <b val="0"/>
        <i/>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val="0"/>
        <i/>
      </font>
    </dxf>
    <dxf>
      <font>
        <b/>
        <i val="0"/>
        <color rgb="FF7030A0"/>
      </font>
    </dxf>
    <dxf>
      <font>
        <b val="0"/>
        <i/>
      </font>
    </dxf>
    <dxf>
      <font>
        <b val="0"/>
        <i/>
      </font>
    </dxf>
    <dxf>
      <font>
        <color rgb="FF9C0006"/>
      </font>
      <fill>
        <patternFill>
          <bgColor rgb="FFFFC7CE"/>
        </patternFill>
      </fill>
    </dxf>
    <dxf>
      <font>
        <b val="0"/>
        <i/>
      </font>
    </dxf>
    <dxf>
      <font>
        <b/>
        <i val="0"/>
        <color rgb="FF7030A0"/>
      </font>
    </dxf>
    <dxf>
      <font>
        <b/>
        <i val="0"/>
        <color rgb="FF7030A0"/>
      </font>
    </dxf>
    <dxf>
      <font>
        <b/>
        <i val="0"/>
        <color rgb="FF7030A0"/>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Luisa Rubino" id="{040070C2-EAD2-C149-9D1F-6C54D8FBE13A}" userId="Luisa Rubino" providerId="None"/>
</personList>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I6" dT="2026-09-03T13:18:14.32" personId="{040070C2-EAD2-C149-9D1F-6C54D8FBE13A}" id="{08ACB15F-0C7D-144B-8EED-00ED3B519CE2}">
    <text>maybe this is CG</text>
  </threadedComment>
  <threadedComment ref="AI8" dT="2026-09-03T13:18:29.91" personId="{040070C2-EAD2-C149-9D1F-6C54D8FBE13A}" id="{52B6752F-8FED-584E-BB00-071F28A03D96}">
    <text>CCG?</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cols>
    <col min="1" max="1" width="2.83203125" customWidth="1"/>
    <col min="2" max="2" width="173.5" customWidth="1"/>
  </cols>
  <sheetData>
    <row r="1" spans="2:2" ht="37" customHeight="1">
      <c r="B1" s="33" t="s">
        <v>113</v>
      </c>
    </row>
    <row r="2" spans="2:2" ht="289">
      <c r="B2" s="32" t="s">
        <v>114</v>
      </c>
    </row>
  </sheetData>
  <conditionalFormatting sqref="B2">
    <cfRule type="expression" dxfId="29" priority="1">
      <formula>ROW(B2)&gt;5</formula>
    </cfRule>
  </conditionalFormatting>
  <pageMargins left="0.7" right="0.7" top="0.75" bottom="0.75" header="0.3" footer="0.3"/>
  <headerFooter>
    <oddHeader>&amp;R&amp;"Aptos"&amp;10&amp;K000000 Unclassified / Non classifié&amp;1#_x000D_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9"/>
  <sheetViews>
    <sheetView tabSelected="1" zoomScale="86" zoomScaleNormal="86" workbookViewId="0">
      <pane ySplit="4" topLeftCell="A17" activePane="bottomLeft" state="frozen"/>
      <selection pane="bottomLeft" activeCell="O32" sqref="O32"/>
    </sheetView>
  </sheetViews>
  <sheetFormatPr baseColWidth="10" defaultColWidth="11.1640625" defaultRowHeight="16"/>
  <cols>
    <col min="1" max="1" width="8.1640625" style="2" customWidth="1"/>
    <col min="2" max="2" width="9" style="2" bestFit="1" customWidth="1"/>
    <col min="3" max="3" width="11.1640625" style="2" customWidth="1"/>
    <col min="4" max="4" width="11.1640625" style="2" bestFit="1" customWidth="1"/>
    <col min="5" max="6" width="10.83203125" style="2"/>
    <col min="7" max="7" width="12.83203125" style="2" customWidth="1"/>
    <col min="8" max="8" width="10.83203125" style="2"/>
    <col min="9" max="9" width="12.1640625" style="2" customWidth="1"/>
    <col min="10" max="14" width="10.83203125" style="2"/>
    <col min="15" max="15" width="21.5" style="2" customWidth="1"/>
    <col min="16" max="16" width="17" style="14" customWidth="1"/>
    <col min="17" max="17" width="10.83203125" style="14"/>
    <col min="18" max="18" width="12.1640625" style="14" customWidth="1"/>
    <col min="19" max="21" width="10.83203125" style="14"/>
    <col min="22" max="22" width="12.1640625" style="14" customWidth="1"/>
    <col min="23" max="29" width="10.83203125" style="14"/>
    <col min="30" max="30" width="23.5" style="26" customWidth="1"/>
    <col min="31" max="31" width="31.33203125" style="4" customWidth="1"/>
    <col min="32" max="32" width="40"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34" style="1" customWidth="1"/>
  </cols>
  <sheetData>
    <row r="1" spans="1:41" s="17" customFormat="1" ht="24">
      <c r="A1" s="18" t="s">
        <v>81</v>
      </c>
      <c r="B1" s="56" t="s">
        <v>112</v>
      </c>
      <c r="C1" s="56"/>
      <c r="D1" s="56"/>
      <c r="E1" s="57" t="str">
        <f ca="1">IF(LEN(cellFilenameFormatErrors)=0,LEFT(cellBaseFilename,9),"Code is automatically derived from the filename: 'YEAR.###X.[STATUS.][v#.]DESCRIPTION.xlsx', X=SC code")</f>
        <v>Code is automatically derived from the filename: 'YEAR.###X.[STATUS.][v#.]DESCRIPTION.xlsx', X=SC code</v>
      </c>
      <c r="F1" s="57"/>
      <c r="G1" s="57"/>
      <c r="H1" s="57"/>
      <c r="I1" s="57"/>
      <c r="J1" s="57"/>
      <c r="K1" s="57"/>
      <c r="L1" s="57"/>
      <c r="M1" s="57"/>
      <c r="N1" s="57"/>
      <c r="O1" s="57"/>
      <c r="P1" s="4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Study Section code ('.') at filename[9] not valid (see Menu Items)filename[10] should be a '.'; </v>
      </c>
      <c r="Q1" s="48"/>
      <c r="R1" s="48"/>
      <c r="S1" s="48"/>
      <c r="T1" s="48"/>
      <c r="U1" s="48"/>
      <c r="V1" s="48"/>
      <c r="W1" s="48"/>
      <c r="X1" s="48"/>
      <c r="Y1" s="48"/>
      <c r="Z1" s="48"/>
      <c r="AA1" s="48"/>
      <c r="AB1" s="48"/>
      <c r="AC1" s="48"/>
      <c r="AD1" s="29" t="s">
        <v>28</v>
      </c>
      <c r="AE1" s="25" t="str" cm="1">
        <f t="array" aca="1" ref="AE1" ca="1">MID(CELL("filename",'Proposal Template'!$B$1),SEARCH("[",CELL("filename",'Proposal Template'!$B$1))+1, SEARCH("]",CELL("filename",'Proposal Template'!$B$1))-SEARCH("[",CELL("filename",'Proposal Template'!$B$1))-1)</f>
        <v>2026.00x.Secoviridae.xlsx</v>
      </c>
      <c r="AF1" s="23"/>
      <c r="AG1" s="16"/>
      <c r="AH1" s="16"/>
      <c r="AI1" s="16"/>
      <c r="AJ1" s="16"/>
      <c r="AK1" s="16"/>
      <c r="AL1" s="16"/>
      <c r="AM1" s="16"/>
      <c r="AN1" s="16"/>
      <c r="AO1"/>
    </row>
    <row r="2" spans="1:41" ht="19">
      <c r="A2" s="18" t="s">
        <v>115</v>
      </c>
      <c r="B2" s="56" t="s">
        <v>111</v>
      </c>
      <c r="C2" s="56"/>
      <c r="D2" s="56"/>
      <c r="E2" s="58"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8"/>
      <c r="G2" s="58"/>
      <c r="H2" s="58"/>
      <c r="I2" s="58"/>
      <c r="J2" s="58"/>
      <c r="K2" s="58"/>
      <c r="L2" s="58"/>
      <c r="M2" s="58"/>
      <c r="N2" s="58"/>
      <c r="O2" s="58"/>
      <c r="P2" s="49" t="str">
        <f ca="1">_xlfn.CONCAT(
IF(NOT(ISERROR(AF2)),"","Study Section code ('"&amp;AE2&amp;"') is not valid; ")
)</f>
        <v xml:space="preserve">Study Section code ('.') is not valid; </v>
      </c>
      <c r="Q2" s="50"/>
      <c r="R2" s="50"/>
      <c r="S2" s="50"/>
      <c r="T2" s="50"/>
      <c r="U2" s="50"/>
      <c r="V2" s="50"/>
      <c r="W2" s="50"/>
      <c r="X2" s="50"/>
      <c r="Y2" s="50"/>
      <c r="Z2" s="50"/>
      <c r="AA2" s="50"/>
      <c r="AB2" s="50"/>
      <c r="AC2" s="50"/>
      <c r="AD2" s="30" t="s">
        <v>28</v>
      </c>
      <c r="AE2" s="24" t="str">
        <f ca="1">MID(AE1,9,1)</f>
        <v>.</v>
      </c>
      <c r="AF2" s="24" t="e">
        <f ca="1">VLOOKUP(AE2,studySectionCodeLUT,2,FALSE)</f>
        <v>#N/A</v>
      </c>
      <c r="AG2" s="3"/>
      <c r="AH2" s="3"/>
      <c r="AI2" s="3"/>
      <c r="AJ2" s="3"/>
      <c r="AK2" s="3"/>
      <c r="AL2" s="3"/>
      <c r="AM2" s="3"/>
      <c r="AN2" s="3"/>
    </row>
    <row r="3" spans="1:41" ht="36" customHeight="1">
      <c r="A3" s="51" t="s">
        <v>21</v>
      </c>
      <c r="B3" s="51"/>
      <c r="C3" s="51"/>
      <c r="D3" s="51"/>
      <c r="E3" s="51"/>
      <c r="F3" s="51"/>
      <c r="G3" s="51"/>
      <c r="H3" s="51"/>
      <c r="I3" s="51"/>
      <c r="J3" s="51"/>
      <c r="K3" s="51"/>
      <c r="L3" s="51"/>
      <c r="M3" s="51"/>
      <c r="N3" s="51"/>
      <c r="O3" s="51"/>
      <c r="P3" s="52" t="s">
        <v>22</v>
      </c>
      <c r="Q3" s="52"/>
      <c r="R3" s="52"/>
      <c r="S3" s="52"/>
      <c r="T3" s="52"/>
      <c r="U3" s="52"/>
      <c r="V3" s="52"/>
      <c r="W3" s="52"/>
      <c r="X3" s="52"/>
      <c r="Y3" s="52"/>
      <c r="Z3" s="52"/>
      <c r="AA3" s="52"/>
      <c r="AB3" s="52"/>
      <c r="AC3" s="52"/>
      <c r="AD3" s="52"/>
      <c r="AE3" s="53" t="s">
        <v>110</v>
      </c>
      <c r="AF3" s="54"/>
      <c r="AG3" s="54"/>
      <c r="AH3" s="54"/>
      <c r="AI3" s="54"/>
      <c r="AJ3" s="54"/>
      <c r="AK3" s="55"/>
      <c r="AL3" s="45" t="s">
        <v>109</v>
      </c>
      <c r="AM3" s="46"/>
      <c r="AN3" s="31" t="s">
        <v>23</v>
      </c>
    </row>
    <row r="4" spans="1:41" s="8" customFormat="1" ht="32"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116</v>
      </c>
      <c r="R5" s="34" t="s">
        <v>117</v>
      </c>
      <c r="T5" s="34" t="s">
        <v>118</v>
      </c>
      <c r="V5" s="59" t="s">
        <v>119</v>
      </c>
      <c r="X5" s="34" t="s">
        <v>120</v>
      </c>
      <c r="Z5" s="34" t="s">
        <v>121</v>
      </c>
      <c r="AA5" s="35" t="s">
        <v>122</v>
      </c>
      <c r="AB5" s="35" t="s">
        <v>139</v>
      </c>
      <c r="AL5" s="15" t="s">
        <v>27</v>
      </c>
      <c r="AM5" s="15" t="s">
        <v>35</v>
      </c>
    </row>
    <row r="6" spans="1:41">
      <c r="P6" s="34" t="s">
        <v>116</v>
      </c>
      <c r="R6" s="34" t="s">
        <v>117</v>
      </c>
      <c r="T6" s="34" t="s">
        <v>118</v>
      </c>
      <c r="V6" s="59" t="s">
        <v>119</v>
      </c>
      <c r="X6" s="34" t="s">
        <v>120</v>
      </c>
      <c r="Z6" s="34" t="s">
        <v>121</v>
      </c>
      <c r="AA6" s="35" t="s">
        <v>122</v>
      </c>
      <c r="AB6" s="41" t="s">
        <v>139</v>
      </c>
      <c r="AD6" s="41" t="s">
        <v>182</v>
      </c>
      <c r="AE6" s="4" t="s">
        <v>187</v>
      </c>
      <c r="AF6" s="4" t="s">
        <v>153</v>
      </c>
      <c r="AG6" s="4" t="s">
        <v>151</v>
      </c>
      <c r="AH6" s="4" t="s">
        <v>152</v>
      </c>
      <c r="AI6" s="4" t="s">
        <v>29</v>
      </c>
      <c r="AJ6" s="4" t="s">
        <v>101</v>
      </c>
      <c r="AK6" s="4" t="s">
        <v>56</v>
      </c>
      <c r="AL6" s="15" t="s">
        <v>27</v>
      </c>
      <c r="AM6" s="15" t="s">
        <v>28</v>
      </c>
    </row>
    <row r="7" spans="1:41">
      <c r="P7" s="34" t="s">
        <v>116</v>
      </c>
      <c r="R7" s="34" t="s">
        <v>117</v>
      </c>
      <c r="T7" s="34" t="s">
        <v>118</v>
      </c>
      <c r="V7" s="59" t="s">
        <v>119</v>
      </c>
      <c r="X7" s="34" t="s">
        <v>120</v>
      </c>
      <c r="Z7" s="34" t="s">
        <v>121</v>
      </c>
      <c r="AA7" s="35" t="s">
        <v>122</v>
      </c>
      <c r="AB7" s="41" t="s">
        <v>139</v>
      </c>
      <c r="AD7" s="41" t="s">
        <v>140</v>
      </c>
      <c r="AE7" s="4" t="s">
        <v>154</v>
      </c>
      <c r="AF7" s="4" t="s">
        <v>155</v>
      </c>
      <c r="AG7" s="4" t="s">
        <v>156</v>
      </c>
      <c r="AH7" s="4" t="s">
        <v>157</v>
      </c>
      <c r="AI7" s="4" t="s">
        <v>29</v>
      </c>
      <c r="AJ7" s="4" t="s">
        <v>101</v>
      </c>
      <c r="AK7" s="4" t="s">
        <v>56</v>
      </c>
      <c r="AL7" s="15" t="s">
        <v>27</v>
      </c>
      <c r="AM7" s="15" t="s">
        <v>28</v>
      </c>
    </row>
    <row r="8" spans="1:41">
      <c r="P8" s="34" t="s">
        <v>116</v>
      </c>
      <c r="R8" s="34" t="s">
        <v>117</v>
      </c>
      <c r="T8" s="34" t="s">
        <v>118</v>
      </c>
      <c r="V8" s="59" t="s">
        <v>119</v>
      </c>
      <c r="X8" s="34" t="s">
        <v>120</v>
      </c>
      <c r="Z8" s="34" t="s">
        <v>121</v>
      </c>
      <c r="AA8" s="44"/>
      <c r="AB8" s="41" t="s">
        <v>141</v>
      </c>
      <c r="AD8" s="42" t="s">
        <v>142</v>
      </c>
      <c r="AE8" s="4" t="s">
        <v>188</v>
      </c>
      <c r="AF8" s="4" t="s">
        <v>184</v>
      </c>
      <c r="AG8" s="4" t="s">
        <v>158</v>
      </c>
      <c r="AH8" s="4" t="s">
        <v>159</v>
      </c>
      <c r="AI8" s="4" t="s">
        <v>24</v>
      </c>
      <c r="AJ8" s="4" t="s">
        <v>101</v>
      </c>
      <c r="AK8" s="4" t="s">
        <v>56</v>
      </c>
      <c r="AL8" s="15" t="s">
        <v>27</v>
      </c>
      <c r="AM8" s="15" t="s">
        <v>28</v>
      </c>
    </row>
    <row r="9" spans="1:41">
      <c r="P9" s="34" t="s">
        <v>116</v>
      </c>
      <c r="R9" s="34" t="s">
        <v>117</v>
      </c>
      <c r="T9" s="34" t="s">
        <v>118</v>
      </c>
      <c r="V9" s="59" t="s">
        <v>119</v>
      </c>
      <c r="X9" s="34" t="s">
        <v>120</v>
      </c>
      <c r="Z9" s="34" t="s">
        <v>121</v>
      </c>
      <c r="AA9" s="44"/>
      <c r="AB9" s="41" t="s">
        <v>141</v>
      </c>
      <c r="AD9" s="42" t="s">
        <v>143</v>
      </c>
      <c r="AE9" s="4" t="s">
        <v>189</v>
      </c>
      <c r="AF9" s="4" t="s">
        <v>160</v>
      </c>
      <c r="AG9" s="4" t="s">
        <v>161</v>
      </c>
      <c r="AH9" s="4" t="s">
        <v>162</v>
      </c>
      <c r="AI9" s="4" t="s">
        <v>24</v>
      </c>
      <c r="AJ9" s="4" t="s">
        <v>101</v>
      </c>
      <c r="AK9" s="4" t="s">
        <v>56</v>
      </c>
      <c r="AL9" s="15" t="s">
        <v>27</v>
      </c>
      <c r="AM9" s="15" t="s">
        <v>28</v>
      </c>
    </row>
    <row r="10" spans="1:41">
      <c r="P10" s="34" t="s">
        <v>116</v>
      </c>
      <c r="R10" s="34" t="s">
        <v>117</v>
      </c>
      <c r="T10" s="34" t="s">
        <v>118</v>
      </c>
      <c r="V10" s="59" t="s">
        <v>119</v>
      </c>
      <c r="X10" s="34" t="s">
        <v>120</v>
      </c>
      <c r="Z10" s="34" t="s">
        <v>121</v>
      </c>
      <c r="AA10" s="35" t="s">
        <v>122</v>
      </c>
      <c r="AB10" s="14" t="s">
        <v>144</v>
      </c>
      <c r="AD10" s="42" t="s">
        <v>145</v>
      </c>
      <c r="AE10" s="4" t="s">
        <v>190</v>
      </c>
      <c r="AF10" s="4" t="s">
        <v>163</v>
      </c>
      <c r="AG10" s="4" t="s">
        <v>164</v>
      </c>
      <c r="AH10" s="4" t="s">
        <v>165</v>
      </c>
      <c r="AI10" s="4" t="s">
        <v>24</v>
      </c>
      <c r="AJ10" s="4" t="s">
        <v>101</v>
      </c>
      <c r="AK10" s="4" t="s">
        <v>56</v>
      </c>
      <c r="AL10" s="15" t="s">
        <v>27</v>
      </c>
      <c r="AM10" s="15" t="s">
        <v>28</v>
      </c>
    </row>
    <row r="11" spans="1:41">
      <c r="P11" s="34" t="s">
        <v>116</v>
      </c>
      <c r="R11" s="34" t="s">
        <v>117</v>
      </c>
      <c r="T11" s="34" t="s">
        <v>118</v>
      </c>
      <c r="V11" s="59" t="s">
        <v>119</v>
      </c>
      <c r="X11" s="34" t="s">
        <v>120</v>
      </c>
      <c r="Z11" s="34" t="s">
        <v>121</v>
      </c>
      <c r="AA11" s="35" t="s">
        <v>122</v>
      </c>
      <c r="AB11" s="14" t="s">
        <v>146</v>
      </c>
      <c r="AD11" s="42" t="s">
        <v>147</v>
      </c>
      <c r="AE11" s="4" t="s">
        <v>191</v>
      </c>
      <c r="AF11" s="4" t="s">
        <v>166</v>
      </c>
      <c r="AG11" s="4" t="s">
        <v>167</v>
      </c>
      <c r="AH11" s="4" t="s">
        <v>168</v>
      </c>
      <c r="AI11" s="4" t="s">
        <v>29</v>
      </c>
      <c r="AJ11" s="4" t="s">
        <v>101</v>
      </c>
      <c r="AK11" s="4" t="s">
        <v>56</v>
      </c>
      <c r="AL11" s="15" t="s">
        <v>27</v>
      </c>
      <c r="AM11" s="15" t="s">
        <v>28</v>
      </c>
    </row>
    <row r="12" spans="1:41">
      <c r="P12" s="34" t="s">
        <v>116</v>
      </c>
      <c r="R12" s="34" t="s">
        <v>117</v>
      </c>
      <c r="T12" s="34" t="s">
        <v>118</v>
      </c>
      <c r="V12" s="59" t="s">
        <v>119</v>
      </c>
      <c r="X12" s="34" t="s">
        <v>120</v>
      </c>
      <c r="Z12" s="34" t="s">
        <v>121</v>
      </c>
      <c r="AA12" s="35" t="s">
        <v>122</v>
      </c>
      <c r="AB12" s="14" t="s">
        <v>123</v>
      </c>
      <c r="AD12" s="42" t="s">
        <v>148</v>
      </c>
      <c r="AE12" s="4" t="s">
        <v>192</v>
      </c>
      <c r="AF12" s="4" t="s">
        <v>169</v>
      </c>
      <c r="AG12" s="4" t="s">
        <v>170</v>
      </c>
      <c r="AH12" s="4" t="s">
        <v>171</v>
      </c>
      <c r="AI12" s="4" t="s">
        <v>29</v>
      </c>
      <c r="AJ12" s="4" t="s">
        <v>101</v>
      </c>
      <c r="AK12" s="4" t="s">
        <v>56</v>
      </c>
      <c r="AL12" s="15" t="s">
        <v>27</v>
      </c>
      <c r="AM12" s="15" t="s">
        <v>28</v>
      </c>
    </row>
    <row r="13" spans="1:41">
      <c r="P13" s="34" t="s">
        <v>116</v>
      </c>
      <c r="R13" s="34" t="s">
        <v>117</v>
      </c>
      <c r="T13" s="34" t="s">
        <v>118</v>
      </c>
      <c r="V13" s="59" t="s">
        <v>119</v>
      </c>
      <c r="X13" s="34" t="s">
        <v>120</v>
      </c>
      <c r="Z13" s="34" t="s">
        <v>121</v>
      </c>
      <c r="AA13" s="35" t="s">
        <v>122</v>
      </c>
      <c r="AB13" s="14" t="s">
        <v>123</v>
      </c>
      <c r="AD13" s="42" t="s">
        <v>183</v>
      </c>
      <c r="AE13" s="4" t="s">
        <v>193</v>
      </c>
      <c r="AF13" s="4" t="s">
        <v>185</v>
      </c>
      <c r="AG13" s="4" t="s">
        <v>172</v>
      </c>
      <c r="AH13" s="4" t="s">
        <v>173</v>
      </c>
      <c r="AI13" s="4" t="s">
        <v>29</v>
      </c>
      <c r="AJ13" s="4" t="s">
        <v>101</v>
      </c>
      <c r="AK13" s="4" t="s">
        <v>56</v>
      </c>
      <c r="AL13" s="15" t="s">
        <v>27</v>
      </c>
      <c r="AM13" s="15" t="s">
        <v>28</v>
      </c>
    </row>
    <row r="14" spans="1:41">
      <c r="P14" s="34" t="s">
        <v>116</v>
      </c>
      <c r="R14" s="34" t="s">
        <v>117</v>
      </c>
      <c r="T14" s="34" t="s">
        <v>118</v>
      </c>
      <c r="V14" s="59" t="s">
        <v>119</v>
      </c>
      <c r="X14" s="34" t="s">
        <v>120</v>
      </c>
      <c r="Z14" s="34" t="s">
        <v>121</v>
      </c>
      <c r="AA14" s="35" t="s">
        <v>122</v>
      </c>
      <c r="AB14" s="14" t="s">
        <v>123</v>
      </c>
      <c r="AD14" s="42" t="s">
        <v>149</v>
      </c>
      <c r="AE14" s="4" t="s">
        <v>194</v>
      </c>
      <c r="AF14" s="4" t="s">
        <v>174</v>
      </c>
      <c r="AG14" s="4" t="s">
        <v>175</v>
      </c>
      <c r="AH14" s="4" t="s">
        <v>176</v>
      </c>
      <c r="AI14" s="4" t="s">
        <v>29</v>
      </c>
      <c r="AJ14" s="4" t="s">
        <v>101</v>
      </c>
      <c r="AK14" s="4" t="s">
        <v>56</v>
      </c>
      <c r="AL14" s="15" t="s">
        <v>27</v>
      </c>
      <c r="AM14" s="15" t="s">
        <v>28</v>
      </c>
    </row>
    <row r="15" spans="1:41">
      <c r="P15" s="34" t="s">
        <v>116</v>
      </c>
      <c r="R15" s="34" t="s">
        <v>117</v>
      </c>
      <c r="T15" s="34" t="s">
        <v>118</v>
      </c>
      <c r="V15" s="59" t="s">
        <v>119</v>
      </c>
      <c r="X15" s="34" t="s">
        <v>120</v>
      </c>
      <c r="Z15" s="34" t="s">
        <v>121</v>
      </c>
      <c r="AB15" s="14" t="s">
        <v>125</v>
      </c>
      <c r="AD15" s="42" t="s">
        <v>150</v>
      </c>
      <c r="AE15" s="4" t="s">
        <v>179</v>
      </c>
      <c r="AF15" s="4" t="s">
        <v>186</v>
      </c>
      <c r="AG15" s="4" t="s">
        <v>177</v>
      </c>
      <c r="AH15" s="4" t="s">
        <v>178</v>
      </c>
      <c r="AI15" s="4" t="s">
        <v>24</v>
      </c>
      <c r="AJ15" s="4" t="s">
        <v>101</v>
      </c>
      <c r="AK15" s="4" t="s">
        <v>56</v>
      </c>
      <c r="AL15" s="15" t="s">
        <v>27</v>
      </c>
      <c r="AM15" s="15" t="s">
        <v>28</v>
      </c>
    </row>
    <row r="16" spans="1:41">
      <c r="A16" s="36" t="s">
        <v>116</v>
      </c>
      <c r="C16" s="37" t="s">
        <v>117</v>
      </c>
      <c r="D16" s="38"/>
      <c r="E16" s="39" t="s">
        <v>118</v>
      </c>
      <c r="F16" s="38"/>
      <c r="G16" s="36" t="s">
        <v>119</v>
      </c>
      <c r="H16" s="38"/>
      <c r="I16" s="36" t="s">
        <v>120</v>
      </c>
      <c r="J16" s="38"/>
      <c r="K16" s="36" t="s">
        <v>121</v>
      </c>
      <c r="L16" s="39" t="s">
        <v>122</v>
      </c>
      <c r="M16" s="36" t="s">
        <v>124</v>
      </c>
      <c r="O16" s="40" t="s">
        <v>126</v>
      </c>
      <c r="AJ16" s="4" t="s">
        <v>101</v>
      </c>
      <c r="AK16" s="4" t="s">
        <v>56</v>
      </c>
      <c r="AL16" s="15" t="s">
        <v>31</v>
      </c>
      <c r="AM16" s="15" t="s">
        <v>28</v>
      </c>
      <c r="AN16" s="43" t="s">
        <v>180</v>
      </c>
    </row>
    <row r="17" spans="1:40">
      <c r="A17" s="36" t="s">
        <v>116</v>
      </c>
      <c r="C17" s="37" t="s">
        <v>117</v>
      </c>
      <c r="D17" s="38"/>
      <c r="E17" s="39" t="s">
        <v>118</v>
      </c>
      <c r="F17" s="38"/>
      <c r="G17" s="36" t="s">
        <v>119</v>
      </c>
      <c r="H17" s="38"/>
      <c r="I17" s="36" t="s">
        <v>120</v>
      </c>
      <c r="J17" s="38"/>
      <c r="K17" s="36" t="s">
        <v>121</v>
      </c>
      <c r="L17" s="39" t="s">
        <v>122</v>
      </c>
      <c r="M17" s="36" t="s">
        <v>124</v>
      </c>
      <c r="O17" s="40" t="s">
        <v>127</v>
      </c>
      <c r="AJ17" s="4" t="s">
        <v>101</v>
      </c>
      <c r="AK17" s="4" t="s">
        <v>56</v>
      </c>
      <c r="AL17" s="15" t="s">
        <v>31</v>
      </c>
      <c r="AM17" s="15" t="s">
        <v>28</v>
      </c>
      <c r="AN17" s="43" t="s">
        <v>180</v>
      </c>
    </row>
    <row r="18" spans="1:40">
      <c r="A18" s="36" t="s">
        <v>116</v>
      </c>
      <c r="C18" s="37" t="s">
        <v>117</v>
      </c>
      <c r="D18" s="38"/>
      <c r="E18" s="39" t="s">
        <v>118</v>
      </c>
      <c r="F18" s="38"/>
      <c r="G18" s="36" t="s">
        <v>119</v>
      </c>
      <c r="H18" s="38"/>
      <c r="I18" s="36" t="s">
        <v>120</v>
      </c>
      <c r="J18" s="38"/>
      <c r="K18" s="36" t="s">
        <v>121</v>
      </c>
      <c r="L18" s="39" t="s">
        <v>122</v>
      </c>
      <c r="M18" s="36" t="s">
        <v>124</v>
      </c>
      <c r="O18" s="40" t="s">
        <v>128</v>
      </c>
      <c r="AJ18" s="4" t="s">
        <v>101</v>
      </c>
      <c r="AK18" s="4" t="s">
        <v>56</v>
      </c>
      <c r="AL18" s="15" t="s">
        <v>31</v>
      </c>
      <c r="AM18" s="15" t="s">
        <v>28</v>
      </c>
      <c r="AN18" s="43" t="s">
        <v>180</v>
      </c>
    </row>
    <row r="19" spans="1:40">
      <c r="A19" s="36" t="s">
        <v>116</v>
      </c>
      <c r="C19" s="37" t="s">
        <v>117</v>
      </c>
      <c r="D19" s="38"/>
      <c r="E19" s="39" t="s">
        <v>118</v>
      </c>
      <c r="F19" s="38"/>
      <c r="G19" s="36" t="s">
        <v>119</v>
      </c>
      <c r="H19" s="38"/>
      <c r="I19" s="36" t="s">
        <v>120</v>
      </c>
      <c r="J19" s="38"/>
      <c r="K19" s="36" t="s">
        <v>121</v>
      </c>
      <c r="L19" s="39" t="s">
        <v>122</v>
      </c>
      <c r="M19" s="36" t="s">
        <v>124</v>
      </c>
      <c r="O19" s="40" t="s">
        <v>129</v>
      </c>
      <c r="AJ19" s="4" t="s">
        <v>101</v>
      </c>
      <c r="AK19" s="4" t="s">
        <v>56</v>
      </c>
      <c r="AL19" s="15" t="s">
        <v>31</v>
      </c>
      <c r="AM19" s="15" t="s">
        <v>28</v>
      </c>
      <c r="AN19" s="43" t="s">
        <v>180</v>
      </c>
    </row>
    <row r="20" spans="1:40">
      <c r="A20" s="36" t="s">
        <v>116</v>
      </c>
      <c r="C20" s="37" t="s">
        <v>117</v>
      </c>
      <c r="D20" s="38"/>
      <c r="E20" s="39" t="s">
        <v>118</v>
      </c>
      <c r="F20" s="38"/>
      <c r="G20" s="36" t="s">
        <v>119</v>
      </c>
      <c r="H20" s="38"/>
      <c r="I20" s="36" t="s">
        <v>120</v>
      </c>
      <c r="J20" s="38"/>
      <c r="K20" s="36" t="s">
        <v>121</v>
      </c>
      <c r="L20" s="39" t="s">
        <v>122</v>
      </c>
      <c r="M20" s="36" t="s">
        <v>124</v>
      </c>
      <c r="O20" s="40" t="s">
        <v>130</v>
      </c>
      <c r="AJ20" s="4" t="s">
        <v>101</v>
      </c>
      <c r="AK20" s="4" t="s">
        <v>56</v>
      </c>
      <c r="AL20" s="15" t="s">
        <v>31</v>
      </c>
      <c r="AM20" s="15" t="s">
        <v>28</v>
      </c>
      <c r="AN20" s="43" t="s">
        <v>180</v>
      </c>
    </row>
    <row r="21" spans="1:40">
      <c r="A21" s="36" t="s">
        <v>116</v>
      </c>
      <c r="C21" s="37" t="s">
        <v>117</v>
      </c>
      <c r="D21" s="38"/>
      <c r="E21" s="36" t="s">
        <v>118</v>
      </c>
      <c r="F21" s="38"/>
      <c r="G21" s="36" t="s">
        <v>119</v>
      </c>
      <c r="H21" s="38"/>
      <c r="I21" s="36" t="s">
        <v>120</v>
      </c>
      <c r="J21" s="38"/>
      <c r="K21" s="36" t="s">
        <v>121</v>
      </c>
      <c r="L21" s="39" t="s">
        <v>122</v>
      </c>
      <c r="M21" s="36" t="s">
        <v>123</v>
      </c>
      <c r="O21" s="40" t="s">
        <v>131</v>
      </c>
      <c r="AJ21" s="4" t="s">
        <v>101</v>
      </c>
      <c r="AK21" s="4" t="s">
        <v>56</v>
      </c>
      <c r="AL21" s="15" t="s">
        <v>31</v>
      </c>
      <c r="AM21" s="15" t="s">
        <v>28</v>
      </c>
      <c r="AN21" s="43" t="s">
        <v>180</v>
      </c>
    </row>
    <row r="22" spans="1:40">
      <c r="A22" s="36" t="s">
        <v>116</v>
      </c>
      <c r="C22" s="37" t="s">
        <v>117</v>
      </c>
      <c r="D22" s="38"/>
      <c r="E22" s="36" t="s">
        <v>118</v>
      </c>
      <c r="F22" s="38"/>
      <c r="G22" s="36" t="s">
        <v>119</v>
      </c>
      <c r="H22" s="38"/>
      <c r="I22" s="36" t="s">
        <v>120</v>
      </c>
      <c r="J22" s="38"/>
      <c r="K22" s="36" t="s">
        <v>121</v>
      </c>
      <c r="L22" s="39" t="s">
        <v>122</v>
      </c>
      <c r="M22" s="36" t="s">
        <v>123</v>
      </c>
      <c r="O22" s="40" t="s">
        <v>132</v>
      </c>
      <c r="AJ22" s="4" t="s">
        <v>101</v>
      </c>
      <c r="AK22" s="4" t="s">
        <v>56</v>
      </c>
      <c r="AL22" s="15" t="s">
        <v>31</v>
      </c>
      <c r="AM22" s="15" t="s">
        <v>28</v>
      </c>
      <c r="AN22" s="43" t="s">
        <v>180</v>
      </c>
    </row>
    <row r="23" spans="1:40">
      <c r="A23" s="36" t="s">
        <v>116</v>
      </c>
      <c r="C23" s="37" t="s">
        <v>117</v>
      </c>
      <c r="D23" s="38"/>
      <c r="E23" s="36" t="s">
        <v>118</v>
      </c>
      <c r="F23" s="38"/>
      <c r="G23" s="36" t="s">
        <v>119</v>
      </c>
      <c r="H23" s="38"/>
      <c r="I23" s="36" t="s">
        <v>120</v>
      </c>
      <c r="J23" s="38"/>
      <c r="K23" s="36" t="s">
        <v>121</v>
      </c>
      <c r="L23" s="39" t="s">
        <v>122</v>
      </c>
      <c r="M23" s="36" t="s">
        <v>123</v>
      </c>
      <c r="O23" s="40" t="s">
        <v>133</v>
      </c>
      <c r="AJ23" s="4" t="s">
        <v>101</v>
      </c>
      <c r="AK23" s="4" t="s">
        <v>56</v>
      </c>
      <c r="AL23" s="15" t="s">
        <v>31</v>
      </c>
      <c r="AM23" s="15" t="s">
        <v>28</v>
      </c>
      <c r="AN23" s="43" t="s">
        <v>180</v>
      </c>
    </row>
    <row r="24" spans="1:40">
      <c r="A24" s="36" t="s">
        <v>116</v>
      </c>
      <c r="C24" s="37" t="s">
        <v>117</v>
      </c>
      <c r="D24" s="38"/>
      <c r="E24" s="36" t="s">
        <v>118</v>
      </c>
      <c r="F24" s="38"/>
      <c r="G24" s="36" t="s">
        <v>119</v>
      </c>
      <c r="H24" s="38"/>
      <c r="I24" s="36" t="s">
        <v>120</v>
      </c>
      <c r="J24" s="38"/>
      <c r="K24" s="36" t="s">
        <v>121</v>
      </c>
      <c r="L24" s="39" t="s">
        <v>122</v>
      </c>
      <c r="M24" s="36" t="s">
        <v>123</v>
      </c>
      <c r="O24" s="40" t="s">
        <v>134</v>
      </c>
      <c r="AJ24" s="4" t="s">
        <v>101</v>
      </c>
      <c r="AK24" s="4" t="s">
        <v>56</v>
      </c>
      <c r="AL24" s="15" t="s">
        <v>31</v>
      </c>
      <c r="AM24" s="15" t="s">
        <v>28</v>
      </c>
      <c r="AN24" s="43" t="s">
        <v>180</v>
      </c>
    </row>
    <row r="25" spans="1:40">
      <c r="A25" s="36" t="s">
        <v>116</v>
      </c>
      <c r="C25" s="37" t="s">
        <v>117</v>
      </c>
      <c r="D25" s="38"/>
      <c r="E25" s="36" t="s">
        <v>118</v>
      </c>
      <c r="F25" s="38"/>
      <c r="G25" s="36" t="s">
        <v>119</v>
      </c>
      <c r="H25" s="38"/>
      <c r="I25" s="36" t="s">
        <v>120</v>
      </c>
      <c r="J25" s="38"/>
      <c r="K25" s="36" t="s">
        <v>121</v>
      </c>
      <c r="L25" s="39" t="s">
        <v>122</v>
      </c>
      <c r="M25" s="36" t="s">
        <v>123</v>
      </c>
      <c r="O25" s="40" t="s">
        <v>135</v>
      </c>
      <c r="AJ25" s="4" t="s">
        <v>101</v>
      </c>
      <c r="AK25" s="4" t="s">
        <v>56</v>
      </c>
      <c r="AL25" s="15" t="s">
        <v>31</v>
      </c>
      <c r="AM25" s="15" t="s">
        <v>28</v>
      </c>
      <c r="AN25" s="43" t="s">
        <v>180</v>
      </c>
    </row>
    <row r="26" spans="1:40">
      <c r="A26" s="36" t="s">
        <v>116</v>
      </c>
      <c r="C26" s="37" t="s">
        <v>117</v>
      </c>
      <c r="D26" s="38"/>
      <c r="E26" s="36" t="s">
        <v>118</v>
      </c>
      <c r="F26" s="38"/>
      <c r="G26" s="36" t="s">
        <v>119</v>
      </c>
      <c r="H26" s="38"/>
      <c r="I26" s="36" t="s">
        <v>120</v>
      </c>
      <c r="J26" s="38"/>
      <c r="K26" s="36" t="s">
        <v>121</v>
      </c>
      <c r="L26" s="39" t="s">
        <v>122</v>
      </c>
      <c r="M26" s="36" t="s">
        <v>123</v>
      </c>
      <c r="O26" s="40" t="s">
        <v>136</v>
      </c>
      <c r="AJ26" s="4" t="s">
        <v>101</v>
      </c>
      <c r="AK26" s="4" t="s">
        <v>56</v>
      </c>
      <c r="AL26" s="15" t="s">
        <v>31</v>
      </c>
      <c r="AM26" s="15" t="s">
        <v>28</v>
      </c>
      <c r="AN26" s="43" t="s">
        <v>181</v>
      </c>
    </row>
    <row r="27" spans="1:40">
      <c r="A27" s="36" t="s">
        <v>116</v>
      </c>
      <c r="C27" s="37" t="s">
        <v>117</v>
      </c>
      <c r="D27" s="38"/>
      <c r="E27" s="36" t="s">
        <v>118</v>
      </c>
      <c r="F27" s="38"/>
      <c r="G27" s="36" t="s">
        <v>119</v>
      </c>
      <c r="H27" s="38"/>
      <c r="I27" s="36" t="s">
        <v>120</v>
      </c>
      <c r="J27" s="38"/>
      <c r="K27" s="36" t="s">
        <v>121</v>
      </c>
      <c r="L27" s="39" t="s">
        <v>122</v>
      </c>
      <c r="M27" s="36" t="s">
        <v>123</v>
      </c>
      <c r="O27" s="40" t="s">
        <v>195</v>
      </c>
      <c r="AJ27" s="4" t="s">
        <v>101</v>
      </c>
      <c r="AK27" s="4" t="s">
        <v>56</v>
      </c>
      <c r="AL27" s="15" t="s">
        <v>31</v>
      </c>
      <c r="AM27" s="15" t="s">
        <v>28</v>
      </c>
      <c r="AN27" s="43" t="s">
        <v>180</v>
      </c>
    </row>
    <row r="28" spans="1:40">
      <c r="A28" s="36" t="s">
        <v>116</v>
      </c>
      <c r="C28" s="37" t="s">
        <v>117</v>
      </c>
      <c r="D28" s="38"/>
      <c r="E28" s="36" t="s">
        <v>118</v>
      </c>
      <c r="F28" s="38"/>
      <c r="G28" s="36" t="s">
        <v>119</v>
      </c>
      <c r="H28" s="38"/>
      <c r="I28" s="36" t="s">
        <v>120</v>
      </c>
      <c r="J28" s="38"/>
      <c r="K28" s="36" t="s">
        <v>121</v>
      </c>
      <c r="L28" s="39" t="s">
        <v>122</v>
      </c>
      <c r="M28" s="36" t="s">
        <v>123</v>
      </c>
      <c r="O28" s="40" t="s">
        <v>137</v>
      </c>
      <c r="AJ28" s="4" t="s">
        <v>101</v>
      </c>
      <c r="AK28" s="4" t="s">
        <v>56</v>
      </c>
      <c r="AL28" s="15" t="s">
        <v>31</v>
      </c>
      <c r="AM28" s="15" t="s">
        <v>28</v>
      </c>
      <c r="AN28" s="43" t="s">
        <v>180</v>
      </c>
    </row>
    <row r="29" spans="1:40">
      <c r="A29" s="36" t="s">
        <v>116</v>
      </c>
      <c r="C29" s="37" t="s">
        <v>117</v>
      </c>
      <c r="D29" s="38"/>
      <c r="E29" s="36" t="s">
        <v>118</v>
      </c>
      <c r="F29" s="38"/>
      <c r="G29" s="36" t="s">
        <v>119</v>
      </c>
      <c r="H29" s="38"/>
      <c r="I29" s="36" t="s">
        <v>120</v>
      </c>
      <c r="J29" s="38"/>
      <c r="K29" s="36" t="s">
        <v>121</v>
      </c>
      <c r="L29" s="39"/>
      <c r="M29" s="36" t="s">
        <v>125</v>
      </c>
      <c r="O29" s="40" t="s">
        <v>138</v>
      </c>
      <c r="AJ29" s="4" t="s">
        <v>101</v>
      </c>
      <c r="AK29" s="4" t="s">
        <v>56</v>
      </c>
      <c r="AL29" s="15" t="s">
        <v>31</v>
      </c>
      <c r="AM29" s="15" t="s">
        <v>28</v>
      </c>
      <c r="AN29" s="43" t="s">
        <v>180</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6:A19">
    <cfRule type="expression" dxfId="28" priority="91">
      <formula>AND(NOT(ISBLANK(A16)),COUNTA(B12:$AD12)=0)</formula>
    </cfRule>
  </conditionalFormatting>
  <conditionalFormatting sqref="A20 C20:F20 H20 J20">
    <cfRule type="expression" dxfId="27" priority="69">
      <formula>AND(NOT(ISBLANK(A20)),COUNTA(#REF!)=0)</formula>
    </cfRule>
  </conditionalFormatting>
  <conditionalFormatting sqref="A21:A29">
    <cfRule type="expression" dxfId="26" priority="57">
      <formula>AND(NOT(ISBLANK(A21)),COUNTA(B16:$AD16)=0)</formula>
    </cfRule>
  </conditionalFormatting>
  <conditionalFormatting sqref="A16:F29 H16:H29 J16:K29">
    <cfRule type="expression" dxfId="25" priority="18">
      <formula>ROW(A16)&gt;5</formula>
    </cfRule>
    <cfRule type="containsText" dxfId="24" priority="19" operator="containsText" text=" ">
      <formula>NOT(ISERROR(SEARCH(" ",A16)))</formula>
    </cfRule>
  </conditionalFormatting>
  <conditionalFormatting sqref="A19:L20">
    <cfRule type="expression" dxfId="23" priority="14">
      <formula>ROW(A19)&gt;5</formula>
    </cfRule>
  </conditionalFormatting>
  <conditionalFormatting sqref="A24:N29 W5:Y15 A1:AD4 A6:O15 AA15:AD15 P16:AD29 N17:N23 A30:AD1048576">
    <cfRule type="expression" dxfId="22" priority="33">
      <formula>ROW(A1)&gt;5</formula>
    </cfRule>
  </conditionalFormatting>
  <conditionalFormatting sqref="C16:C19">
    <cfRule type="expression" dxfId="21" priority="67">
      <formula>AND(NOT(ISBLANK(C16)),COUNTA(N12:$AD12)=0)</formula>
    </cfRule>
  </conditionalFormatting>
  <conditionalFormatting sqref="C19:C21">
    <cfRule type="expression" dxfId="20" priority="15">
      <formula>ROW(C19)&gt;5</formula>
    </cfRule>
  </conditionalFormatting>
  <conditionalFormatting sqref="C21:C29">
    <cfRule type="expression" dxfId="19" priority="21">
      <formula>AND(NOT(ISBLANK(C21)),COUNTA(N16:$AD16)=0)</formula>
    </cfRule>
  </conditionalFormatting>
  <conditionalFormatting sqref="D16:D19">
    <cfRule type="expression" dxfId="18" priority="71">
      <formula>AND(NOT(ISBLANK(D16)),COUNTA(N12:$AD12)=0)</formula>
    </cfRule>
  </conditionalFormatting>
  <conditionalFormatting sqref="D21:D29">
    <cfRule type="expression" dxfId="17" priority="23">
      <formula>AND(NOT(ISBLANK(D21)),COUNTA(N16:$AD16)=0)</formula>
    </cfRule>
  </conditionalFormatting>
  <conditionalFormatting sqref="E16:E19">
    <cfRule type="expression" dxfId="16" priority="75">
      <formula>AND(NOT(ISBLANK(E16)),COUNTA(N12:$AD12)=0)</formula>
    </cfRule>
  </conditionalFormatting>
  <conditionalFormatting sqref="E21:E29">
    <cfRule type="expression" dxfId="15" priority="22">
      <formula>AND(NOT(ISBLANK(E21)),COUNTA(N16:$AD16)=0)</formula>
    </cfRule>
  </conditionalFormatting>
  <conditionalFormatting sqref="F16:F19">
    <cfRule type="expression" dxfId="14" priority="79">
      <formula>AND(NOT(ISBLANK(F16)),COUNTA(N12:$AD12)=0)</formula>
    </cfRule>
  </conditionalFormatting>
  <conditionalFormatting sqref="F21:F29">
    <cfRule type="expression" dxfId="13" priority="24">
      <formula>AND(NOT(ISBLANK(F21)),COUNTA(N16:$AD16)=0)</formula>
    </cfRule>
  </conditionalFormatting>
  <conditionalFormatting sqref="H16:H19">
    <cfRule type="expression" dxfId="12" priority="83">
      <formula>AND(NOT(ISBLANK(H16)),COUNTA(N12:$AD12)=0)</formula>
    </cfRule>
  </conditionalFormatting>
  <conditionalFormatting sqref="H21:H29">
    <cfRule type="expression" dxfId="11" priority="25">
      <formula>AND(NOT(ISBLANK(H21)),COUNTA(N16:$AD16)=0)</formula>
    </cfRule>
  </conditionalFormatting>
  <conditionalFormatting sqref="J16:J19">
    <cfRule type="expression" dxfId="10" priority="87">
      <formula>AND(NOT(ISBLANK(J16)),COUNTA(N12:$AD12)=0)</formula>
    </cfRule>
  </conditionalFormatting>
  <conditionalFormatting sqref="J21:J29">
    <cfRule type="expression" dxfId="9" priority="26">
      <formula>AND(NOT(ISBLANK(J21)),COUNTA(N16:$AD16)=0)</formula>
    </cfRule>
  </conditionalFormatting>
  <conditionalFormatting sqref="P1:P4 Q3:AC4 AB6:AC14 AA15:AC15 P16:AC1048573 Q5:T15 W5:W15 Y5:Y15">
    <cfRule type="expression" dxfId="8" priority="35">
      <formula>AND(NOT(ISBLANK(P1)),COUNTA(Q1:$AD1)=0)</formula>
    </cfRule>
  </conditionalFormatting>
  <conditionalFormatting sqref="P1048574:AC1048576">
    <cfRule type="expression" dxfId="7" priority="54">
      <formula>AND(NOT(ISBLANK(P1048574)),COUNTA(Q1048574:$AD1048575)=0)</formula>
    </cfRule>
  </conditionalFormatting>
  <conditionalFormatting sqref="Q5:U15">
    <cfRule type="expression" dxfId="6" priority="27">
      <formula>ROW(Q5)&gt;5</formula>
    </cfRule>
    <cfRule type="containsText" dxfId="5" priority="28" operator="containsText" text=" ">
      <formula>NOT(ISERROR(SEARCH(" ",Q5)))</formula>
    </cfRule>
  </conditionalFormatting>
  <conditionalFormatting sqref="W5:Y15 P4:AC4 AB6:AC14 AA15:AC15 P16:AC1048576">
    <cfRule type="containsText" dxfId="4" priority="34" operator="containsText" text=" ">
      <formula>NOT(ISERROR(SEARCH(" ",P4)))</formula>
    </cfRule>
  </conditionalFormatting>
  <conditionalFormatting sqref="AB6:AD14">
    <cfRule type="expression" dxfId="3" priority="6">
      <formula>ROW(AB6)&gt;5</formula>
    </cfRule>
  </conditionalFormatting>
  <conditionalFormatting sqref="AD1:AD4 AD6:AD1048576">
    <cfRule type="expression" dxfId="2" priority="49">
      <formula>NOT(OR(OR(AD1="",AD1="Species"),_xlfn.CONCAT(AB1," ")=LEFT(AD1,LEN(AB1)+1)))</formula>
    </cfRule>
  </conditionalFormatting>
  <conditionalFormatting sqref="AM4 AM6:AM1048576">
    <cfRule type="expression" dxfId="1" priority="51">
      <formula>NOT(AM4=proposedRank)</formula>
    </cfRule>
  </conditionalFormatting>
  <conditionalFormatting sqref="U5:U15">
    <cfRule type="expression" dxfId="0" priority="103">
      <formula>AND(NOT(ISBLANK(U5)),COUNTA(W5:$AD5)=0)</formula>
    </cfRule>
  </conditionalFormatting>
  <dataValidations count="5">
    <dataValidation allowBlank="1" showErrorMessage="1" errorTitle="No spaces allowed" error="Taxon names above the rank of species may NOT contain spaces." promptTitle="No spaces allowed" prompt="Taxon names above the rank of species may NOT contain spaces." sqref="P1:P4 A16:D29 F16:F29 J16:K29 H16:H29 T16:T1048576 V16:V1048576 Z16:Z1048576 AB6:AC1048576 P16:P1048576 W5:Y1048576 U5:U1048576 Q3:AC4 Q5:S1048576 AA15:AA1048576" xr:uid="{3B39A2E0-7575-8249-85EF-7F93F50429DF}"/>
    <dataValidation type="custom" allowBlank="1" showInputMessage="1" showErrorMessage="1" errorTitle="Binomial Naming" error="Species name must start with the name of it's genus." promptTitle="binomial" sqref="AD4 AD19 AD33" xr:uid="{7C0828FA-3D87-B34A-A656-92C9B26B67BE}">
      <formula1>OR(LEFT(#REF!,LEN(#REF!))=#REF!,#REF!="Species")</formula1>
    </dataValidation>
    <dataValidation type="custom" allowBlank="1" showInputMessage="1" showErrorMessage="1" errorTitle="Binomial Naming" error="Species name must start with the name of it's genus." promptTitle="binomial" sqref="AD1:AD3 AD6:AD9" xr:uid="{911540CD-2894-5443-878D-60CEC675A14F}">
      <formula1>OR(LEFT(AD1048572,LEN(AB1048572))=AB1048572,AD1048572="Species")</formula1>
    </dataValidation>
    <dataValidation type="custom" allowBlank="1" showInputMessage="1" showErrorMessage="1" errorTitle="Binomial Naming" error="Species name must start with the name of it's genus." promptTitle="binomial" sqref="AD16:AD18 AD30:AD32" xr:uid="{D9598B0D-D959-494B-8520-E68A4DF8A59E}">
      <formula1>OR(LEFT(AD13,LEN(AB13))=AB13,AD13="Species")</formula1>
    </dataValidation>
    <dataValidation type="custom" allowBlank="1" showInputMessage="1" showErrorMessage="1" errorTitle="Binomial Naming" error="Species name must start with the name of it's genus." promptTitle="binomial" sqref="AD10:AD15 AD20:AD29 AD34:AD1048576" xr:uid="{1E2F6D86-A392-7D49-8CE0-051273D26E93}">
      <formula1>OR(LEFT(AD6,LEN(AB6))=AB6,AD6="Species")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headerFooter>
    <oddHeader>&amp;R&amp;"Aptos"&amp;10&amp;K000000 Unclassified / Non classifié&amp;1#_x000D_</oddHeader>
  </headerFooter>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E8B44F3-7921-894A-BA74-FF22C59A4CFB}">
          <x14:formula1>
            <xm:f>'Menu Items (Do not change)'!$E:$E</xm:f>
          </x14:formula1>
          <xm:sqref>AM1:AM2 AM4 AM6:AM1048576</xm:sqref>
        </x14:dataValidation>
        <x14:dataValidation type="list" errorStyle="warning" allowBlank="1" showInputMessage="1" showErrorMessage="1" xr:uid="{4AE8CE44-49B5-2E4E-A8CF-9EC86C3AB495}">
          <x14:formula1>
            <xm:f>'Menu Items (Do not change)'!$D:$D</xm:f>
          </x14:formula1>
          <xm:sqref>AL1:AL2 AL4:AL1048576</xm:sqref>
        </x14:dataValidation>
        <x14:dataValidation type="list" allowBlank="1" showInputMessage="1" showErrorMessage="1" xr:uid="{3C94D316-4A46-8B41-9C9C-FEFC27EB600F}">
          <x14:formula1>
            <xm:f>'Menu Items (Do not change)'!$A:$A</xm:f>
          </x14:formula1>
          <xm:sqref>AI1:AI4 AI6:AI1048576</xm:sqref>
        </x14:dataValidation>
        <x14:dataValidation type="list" allowBlank="1" showInputMessage="1" showErrorMessage="1" xr:uid="{18977F32-F53D-A341-B36F-CF01FA9CA449}">
          <x14:formula1>
            <xm:f>'Menu Items (Do not change)'!$B:$B</xm:f>
          </x14:formula1>
          <xm:sqref>AJ1:AJ4 AJ6:AJ1048576</xm:sqref>
        </x14:dataValidation>
        <x14:dataValidation type="list" allowBlank="1" showInputMessage="1" showErrorMessage="1" xr:uid="{9572D550-7036-7E47-9D54-4916C719AC3B}">
          <x14:formula1>
            <xm:f>'Menu Items (Do not change)'!$C:$C</xm:f>
          </x14:formula1>
          <xm:sqref>AK1:AK4 AK6:AK1048576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headerFooter>
    <oddHeader>&amp;R&amp;"Aptos"&amp;10&amp;K000000 Unclassified / Non classifié&amp;1#_x000D_</odd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2026-09-14T11:13:29Z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ad8967-3ba6-4b00-a759-20a8ca19a393_Enabled">
    <vt:lpwstr>true</vt:lpwstr>
  </property>
  <property fmtid="{D5CDD505-2E9C-101B-9397-08002B2CF9AE}" pid="3" name="MSIP_Label_baad8967-3ba6-4b00-a759-20a8ca19a393_SetDate">
    <vt:lpwstr>2026-07-16T22:20:55Z</vt:lpwstr>
  </property>
  <property fmtid="{D5CDD505-2E9C-101B-9397-08002B2CF9AE}" pid="4" name="MSIP_Label_baad8967-3ba6-4b00-a759-20a8ca19a393_Method">
    <vt:lpwstr>Privileged</vt:lpwstr>
  </property>
  <property fmtid="{D5CDD505-2E9C-101B-9397-08002B2CF9AE}" pid="5" name="MSIP_Label_baad8967-3ba6-4b00-a759-20a8ca19a393_Name">
    <vt:lpwstr>UNCLASSIFIED</vt:lpwstr>
  </property>
  <property fmtid="{D5CDD505-2E9C-101B-9397-08002B2CF9AE}" pid="6" name="MSIP_Label_baad8967-3ba6-4b00-a759-20a8ca19a393_SiteId">
    <vt:lpwstr>9da98bb1-1857-4cc3-8751-9a49e35d24cd</vt:lpwstr>
  </property>
  <property fmtid="{D5CDD505-2E9C-101B-9397-08002B2CF9AE}" pid="7" name="MSIP_Label_baad8967-3ba6-4b00-a759-20a8ca19a393_ActionId">
    <vt:lpwstr>b3a34b82-ac76-426b-86bd-0e5b6c4fbf51</vt:lpwstr>
  </property>
  <property fmtid="{D5CDD505-2E9C-101B-9397-08002B2CF9AE}" pid="8" name="MSIP_Label_baad8967-3ba6-4b00-a759-20a8ca19a393_ContentBits">
    <vt:lpwstr>1</vt:lpwstr>
  </property>
  <property fmtid="{D5CDD505-2E9C-101B-9397-08002B2CF9AE}" pid="9" name="MSIP_Label_baad8967-3ba6-4b00-a759-20a8ca19a393_Tag">
    <vt:lpwstr>10, 0, 1, 1</vt:lpwstr>
  </property>
</Properties>
</file>